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MyS\Desktop\2020 Sofia\"/>
    </mc:Choice>
  </mc:AlternateContent>
  <bookViews>
    <workbookView xWindow="0" yWindow="0" windowWidth="28800" windowHeight="11535" activeTab="11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definedNames>
    <definedName name="_xlnm._FilterDatabase" localSheetId="3" hidden="1">ABRIL!$A$8:$K$51</definedName>
    <definedName name="_xlnm._FilterDatabase" localSheetId="7" hidden="1">AGOSTO!$A$8:$K$33</definedName>
    <definedName name="_xlnm._FilterDatabase" localSheetId="11" hidden="1">DICIEMBRE!$A$8:$K$53</definedName>
    <definedName name="_xlnm._FilterDatabase" localSheetId="0" hidden="1">ENERO!$A$8:$K$8</definedName>
    <definedName name="_xlnm._FilterDatabase" localSheetId="1" hidden="1">FEBRERO!$A$8:$K$8</definedName>
    <definedName name="_xlnm._FilterDatabase" localSheetId="6" hidden="1">JULIO!$A$8:$K$52</definedName>
    <definedName name="_xlnm._FilterDatabase" localSheetId="5" hidden="1">JUNIO!$A$8:$K$51</definedName>
    <definedName name="_xlnm._FilterDatabase" localSheetId="2" hidden="1">MARZO!$A$8:$K$8</definedName>
    <definedName name="_xlnm._FilterDatabase" localSheetId="4" hidden="1">MAYO!$A$8:$K$52</definedName>
    <definedName name="_xlnm._FilterDatabase" localSheetId="10" hidden="1">NOVIEMBRE!$A$8:$K$53</definedName>
    <definedName name="_xlnm._FilterDatabase" localSheetId="9" hidden="1">OCTUBRE!$A$8:$K$53</definedName>
    <definedName name="_xlnm._FilterDatabase" localSheetId="8" hidden="1">SEPTIEMBRE!$A$8:$K$33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2" l="1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F58" i="12"/>
  <c r="H46" i="12"/>
  <c r="G46" i="12"/>
  <c r="H45" i="12"/>
  <c r="G45" i="12"/>
  <c r="H44" i="12"/>
  <c r="G44" i="12"/>
  <c r="H43" i="12"/>
  <c r="G43" i="12"/>
  <c r="H42" i="12"/>
  <c r="G42" i="12"/>
  <c r="H41" i="12"/>
  <c r="G41" i="12"/>
  <c r="H40" i="12"/>
  <c r="G40" i="12"/>
  <c r="H39" i="12"/>
  <c r="G39" i="12"/>
  <c r="H38" i="12"/>
  <c r="G38" i="12"/>
  <c r="H37" i="12"/>
  <c r="G37" i="12"/>
  <c r="H36" i="12"/>
  <c r="G36" i="12"/>
  <c r="H35" i="12"/>
  <c r="G35" i="12"/>
  <c r="H34" i="12"/>
  <c r="G34" i="12"/>
  <c r="H33" i="12"/>
  <c r="G33" i="12"/>
  <c r="H32" i="12"/>
  <c r="G32" i="12"/>
  <c r="H31" i="12"/>
  <c r="G31" i="12"/>
  <c r="H30" i="12"/>
  <c r="G30" i="12"/>
  <c r="H29" i="12"/>
  <c r="G29" i="12"/>
  <c r="H28" i="12"/>
  <c r="G28" i="12"/>
  <c r="H27" i="12"/>
  <c r="G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G10" i="12"/>
  <c r="G9" i="12"/>
  <c r="H9" i="12" s="1"/>
  <c r="H58" i="12" s="1"/>
  <c r="G36" i="11"/>
  <c r="H36" i="11" s="1"/>
  <c r="G37" i="11"/>
  <c r="H37" i="11" s="1"/>
  <c r="H38" i="11"/>
  <c r="H39" i="11"/>
  <c r="G40" i="11"/>
  <c r="H40" i="11" s="1"/>
  <c r="G41" i="11"/>
  <c r="H41" i="11" s="1"/>
  <c r="H42" i="11"/>
  <c r="G35" i="11"/>
  <c r="H35" i="11" s="1"/>
  <c r="G34" i="11"/>
  <c r="H34" i="11"/>
  <c r="G33" i="11"/>
  <c r="H33" i="11" s="1"/>
  <c r="G32" i="11"/>
  <c r="H32" i="11" s="1"/>
  <c r="H20" i="11"/>
  <c r="G21" i="11"/>
  <c r="H21" i="11" s="1"/>
  <c r="G22" i="11"/>
  <c r="H22" i="11" s="1"/>
  <c r="G23" i="11"/>
  <c r="H23" i="11" s="1"/>
  <c r="G24" i="11"/>
  <c r="H24" i="11" s="1"/>
  <c r="G25" i="11"/>
  <c r="H25" i="11" s="1"/>
  <c r="G26" i="11"/>
  <c r="H26" i="11" s="1"/>
  <c r="G27" i="11"/>
  <c r="H27" i="11" s="1"/>
  <c r="G28" i="11"/>
  <c r="H28" i="11" s="1"/>
  <c r="G29" i="11"/>
  <c r="H29" i="11" s="1"/>
  <c r="G30" i="11"/>
  <c r="H30" i="11" s="1"/>
  <c r="G31" i="11"/>
  <c r="H31" i="11" s="1"/>
  <c r="G19" i="11"/>
  <c r="H19" i="11"/>
  <c r="G18" i="11"/>
  <c r="G17" i="11"/>
  <c r="H17" i="11" s="1"/>
  <c r="G16" i="11"/>
  <c r="H18" i="11"/>
  <c r="H16" i="11"/>
  <c r="H15" i="11"/>
  <c r="G14" i="11"/>
  <c r="H14" i="11" s="1"/>
  <c r="G13" i="11"/>
  <c r="H13" i="11"/>
  <c r="G12" i="11"/>
  <c r="H12" i="11" s="1"/>
  <c r="G11" i="11"/>
  <c r="H11" i="11"/>
  <c r="H10" i="11"/>
  <c r="G10" i="11"/>
  <c r="H9" i="11"/>
  <c r="G9" i="11"/>
  <c r="F58" i="11"/>
  <c r="G48" i="10"/>
  <c r="H48" i="10" s="1"/>
  <c r="G47" i="10"/>
  <c r="H47" i="10" s="1"/>
  <c r="G46" i="10"/>
  <c r="H46" i="10" s="1"/>
  <c r="G45" i="10"/>
  <c r="H45" i="10"/>
  <c r="G44" i="10"/>
  <c r="H44" i="10"/>
  <c r="G43" i="10"/>
  <c r="H43" i="10" s="1"/>
  <c r="G42" i="10"/>
  <c r="H42" i="10"/>
  <c r="H40" i="10"/>
  <c r="H41" i="10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/>
  <c r="G23" i="10"/>
  <c r="H23" i="10" s="1"/>
  <c r="H16" i="10"/>
  <c r="F58" i="10"/>
  <c r="G32" i="10"/>
  <c r="H32" i="10" s="1"/>
  <c r="G31" i="10"/>
  <c r="H31" i="10" s="1"/>
  <c r="H30" i="10"/>
  <c r="H29" i="10"/>
  <c r="G28" i="10"/>
  <c r="H28" i="10" s="1"/>
  <c r="G27" i="10"/>
  <c r="H27" i="10" s="1"/>
  <c r="G26" i="10"/>
  <c r="H26" i="10" s="1"/>
  <c r="G25" i="10"/>
  <c r="H25" i="10" s="1"/>
  <c r="G24" i="10"/>
  <c r="H24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G15" i="10"/>
  <c r="H15" i="10" s="1"/>
  <c r="H14" i="10"/>
  <c r="G13" i="10"/>
  <c r="H13" i="10" s="1"/>
  <c r="G12" i="10"/>
  <c r="H12" i="10" s="1"/>
  <c r="G11" i="10"/>
  <c r="H11" i="10" s="1"/>
  <c r="G10" i="10"/>
  <c r="H10" i="10" s="1"/>
  <c r="G9" i="10"/>
  <c r="G18" i="9"/>
  <c r="H18" i="9" s="1"/>
  <c r="G22" i="9"/>
  <c r="H22" i="9" s="1"/>
  <c r="G21" i="9"/>
  <c r="H21" i="9" s="1"/>
  <c r="G17" i="9"/>
  <c r="H17" i="9" s="1"/>
  <c r="G16" i="9"/>
  <c r="H16" i="9" s="1"/>
  <c r="G15" i="9"/>
  <c r="H15" i="9" s="1"/>
  <c r="G14" i="9"/>
  <c r="H14" i="9" s="1"/>
  <c r="G13" i="9"/>
  <c r="H13" i="9" s="1"/>
  <c r="G10" i="9"/>
  <c r="H10" i="9"/>
  <c r="G12" i="9"/>
  <c r="H12" i="9" s="1"/>
  <c r="G11" i="9"/>
  <c r="H11" i="9" s="1"/>
  <c r="G9" i="9"/>
  <c r="H9" i="9" s="1"/>
  <c r="G35" i="9"/>
  <c r="H35" i="9" s="1"/>
  <c r="G34" i="9"/>
  <c r="H34" i="9" s="1"/>
  <c r="G32" i="9"/>
  <c r="H32" i="9" s="1"/>
  <c r="G31" i="9"/>
  <c r="H31" i="9" s="1"/>
  <c r="G30" i="9"/>
  <c r="H30" i="9" s="1"/>
  <c r="G33" i="9"/>
  <c r="H33" i="9" s="1"/>
  <c r="G29" i="9"/>
  <c r="H29" i="9" s="1"/>
  <c r="G28" i="9"/>
  <c r="H28" i="9" s="1"/>
  <c r="G27" i="9"/>
  <c r="H27" i="9" s="1"/>
  <c r="G58" i="12" l="1"/>
  <c r="H58" i="11"/>
  <c r="G58" i="11"/>
  <c r="G58" i="10"/>
  <c r="H9" i="10"/>
  <c r="H58" i="10"/>
  <c r="G25" i="9"/>
  <c r="H25" i="9" s="1"/>
  <c r="G26" i="9"/>
  <c r="H26" i="9" s="1"/>
  <c r="G24" i="9"/>
  <c r="H24" i="9" s="1"/>
  <c r="G20" i="9"/>
  <c r="H20" i="9" s="1"/>
  <c r="G23" i="9"/>
  <c r="H23" i="9" s="1"/>
  <c r="G19" i="9"/>
  <c r="H19" i="9" s="1"/>
  <c r="F38" i="9"/>
  <c r="G33" i="8"/>
  <c r="H33" i="8" s="1"/>
  <c r="G32" i="8"/>
  <c r="H32" i="8" s="1"/>
  <c r="G31" i="8"/>
  <c r="H31" i="8" s="1"/>
  <c r="G30" i="8"/>
  <c r="H30" i="8" s="1"/>
  <c r="G29" i="8"/>
  <c r="H29" i="8"/>
  <c r="G28" i="8"/>
  <c r="H28" i="8"/>
  <c r="G27" i="8"/>
  <c r="H27" i="8" s="1"/>
  <c r="G26" i="8"/>
  <c r="H26" i="8" s="1"/>
  <c r="G25" i="8"/>
  <c r="H25" i="8" s="1"/>
  <c r="H24" i="8"/>
  <c r="G24" i="8"/>
  <c r="G23" i="8"/>
  <c r="H23" i="8" s="1"/>
  <c r="G22" i="8"/>
  <c r="H22" i="8"/>
  <c r="G21" i="8"/>
  <c r="H21" i="8"/>
  <c r="G20" i="8"/>
  <c r="H20" i="8"/>
  <c r="G19" i="8"/>
  <c r="H19" i="8" s="1"/>
  <c r="G17" i="8"/>
  <c r="H17" i="8" s="1"/>
  <c r="G18" i="8"/>
  <c r="H18" i="8" s="1"/>
  <c r="G16" i="8"/>
  <c r="H16" i="8" s="1"/>
  <c r="H15" i="8"/>
  <c r="G14" i="8"/>
  <c r="H14" i="8" s="1"/>
  <c r="H13" i="8"/>
  <c r="G12" i="8"/>
  <c r="H12" i="8" s="1"/>
  <c r="G11" i="8"/>
  <c r="H11" i="8" s="1"/>
  <c r="G10" i="8"/>
  <c r="H10" i="8" s="1"/>
  <c r="H9" i="8"/>
  <c r="F38" i="8"/>
  <c r="H35" i="8"/>
  <c r="G35" i="8"/>
  <c r="G53" i="7"/>
  <c r="H53" i="7" s="1"/>
  <c r="G52" i="7"/>
  <c r="H52" i="7" s="1"/>
  <c r="G51" i="7"/>
  <c r="H51" i="7"/>
  <c r="G50" i="7"/>
  <c r="H50" i="7" s="1"/>
  <c r="G49" i="7"/>
  <c r="H49" i="7" s="1"/>
  <c r="G48" i="7"/>
  <c r="H48" i="7" s="1"/>
  <c r="G47" i="7"/>
  <c r="H47" i="7" s="1"/>
  <c r="G45" i="7"/>
  <c r="H45" i="7" s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H37" i="7"/>
  <c r="G37" i="7"/>
  <c r="H36" i="7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H26" i="7"/>
  <c r="G27" i="7"/>
  <c r="H27" i="7" s="1"/>
  <c r="H25" i="7"/>
  <c r="H21" i="7"/>
  <c r="H22" i="7"/>
  <c r="H23" i="7"/>
  <c r="G24" i="7"/>
  <c r="H24" i="7" s="1"/>
  <c r="G23" i="7"/>
  <c r="G20" i="7"/>
  <c r="H20" i="7" s="1"/>
  <c r="G21" i="7"/>
  <c r="G19" i="7"/>
  <c r="H19" i="7" s="1"/>
  <c r="H18" i="7"/>
  <c r="H17" i="7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9" i="7"/>
  <c r="H9" i="7" s="1"/>
  <c r="F58" i="7"/>
  <c r="G55" i="7"/>
  <c r="H55" i="7" s="1"/>
  <c r="H58" i="7" l="1"/>
  <c r="H38" i="9"/>
  <c r="G38" i="9"/>
  <c r="H38" i="8"/>
  <c r="G38" i="8"/>
  <c r="G58" i="7"/>
  <c r="H119" i="6"/>
  <c r="G119" i="6"/>
  <c r="F119" i="6"/>
  <c r="G116" i="6"/>
  <c r="H116" i="6" s="1"/>
  <c r="H115" i="6"/>
  <c r="H114" i="6"/>
  <c r="H113" i="6"/>
  <c r="H112" i="6"/>
  <c r="H111" i="6"/>
  <c r="H110" i="6"/>
  <c r="H109" i="6"/>
  <c r="H108" i="6"/>
  <c r="H107" i="6"/>
  <c r="H106" i="6"/>
  <c r="G106" i="6"/>
  <c r="H105" i="6"/>
  <c r="G105" i="6"/>
  <c r="H104" i="6"/>
  <c r="G104" i="6"/>
  <c r="H103" i="6"/>
  <c r="G103" i="6"/>
  <c r="H102" i="6"/>
  <c r="G102" i="6"/>
  <c r="H101" i="6"/>
  <c r="G101" i="6"/>
  <c r="H100" i="6"/>
  <c r="G100" i="6"/>
  <c r="H99" i="6"/>
  <c r="G99" i="6"/>
  <c r="H98" i="6"/>
  <c r="G98" i="6"/>
  <c r="H97" i="6"/>
  <c r="G97" i="6"/>
  <c r="H96" i="6"/>
  <c r="G96" i="6"/>
  <c r="H95" i="6"/>
  <c r="G95" i="6"/>
  <c r="H94" i="6"/>
  <c r="G94" i="6"/>
  <c r="H93" i="6"/>
  <c r="G93" i="6"/>
  <c r="H92" i="6"/>
  <c r="G92" i="6"/>
  <c r="H91" i="6"/>
  <c r="G91" i="6"/>
  <c r="H90" i="6"/>
  <c r="G90" i="6"/>
  <c r="H89" i="6"/>
  <c r="G89" i="6"/>
  <c r="H88" i="6"/>
  <c r="G88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8" i="6"/>
  <c r="G58" i="6"/>
  <c r="H57" i="6"/>
  <c r="G57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49" i="6"/>
  <c r="H49" i="6" s="1"/>
  <c r="G48" i="6"/>
  <c r="H48" i="6" s="1"/>
  <c r="G47" i="6"/>
  <c r="H47" i="6" s="1"/>
  <c r="G46" i="6"/>
  <c r="H46" i="6" s="1"/>
  <c r="G45" i="6"/>
  <c r="H45" i="6" s="1"/>
  <c r="H44" i="6"/>
  <c r="H43" i="6"/>
  <c r="G43" i="6"/>
  <c r="H42" i="6"/>
  <c r="G42" i="6"/>
  <c r="H41" i="6"/>
  <c r="G41" i="6"/>
  <c r="H40" i="6"/>
  <c r="G40" i="6"/>
  <c r="H39" i="6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33" i="5"/>
  <c r="H33" i="5" s="1"/>
  <c r="G37" i="5" l="1"/>
  <c r="H37" i="5" s="1"/>
  <c r="G36" i="5"/>
  <c r="H36" i="5" s="1"/>
  <c r="G35" i="5"/>
  <c r="H35" i="5" s="1"/>
  <c r="G34" i="5"/>
  <c r="H34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F55" i="5"/>
  <c r="G52" i="5"/>
  <c r="H52" i="5" s="1"/>
  <c r="G51" i="5"/>
  <c r="H51" i="5" s="1"/>
  <c r="G50" i="5"/>
  <c r="H50" i="5" s="1"/>
  <c r="G49" i="5"/>
  <c r="H49" i="5" s="1"/>
  <c r="G48" i="5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55" i="5" l="1"/>
  <c r="H55" i="5" s="1"/>
  <c r="F54" i="4"/>
  <c r="G51" i="4"/>
  <c r="H51" i="4" s="1"/>
  <c r="G50" i="4"/>
  <c r="H50" i="4" s="1"/>
  <c r="G49" i="4"/>
  <c r="H49" i="4" s="1"/>
  <c r="G48" i="4"/>
  <c r="H48" i="4" s="1"/>
  <c r="G47" i="4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F54" i="3"/>
  <c r="G51" i="3"/>
  <c r="H51" i="3" s="1"/>
  <c r="G50" i="3"/>
  <c r="H50" i="3" s="1"/>
  <c r="G49" i="3"/>
  <c r="H49" i="3" s="1"/>
  <c r="G48" i="3"/>
  <c r="H48" i="3" s="1"/>
  <c r="G47" i="3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H14" i="3"/>
  <c r="G13" i="3"/>
  <c r="H13" i="3" s="1"/>
  <c r="G12" i="3"/>
  <c r="H12" i="3" s="1"/>
  <c r="G11" i="3"/>
  <c r="H11" i="3" s="1"/>
  <c r="G10" i="3"/>
  <c r="H10" i="3" s="1"/>
  <c r="G9" i="3"/>
  <c r="H9" i="3" s="1"/>
  <c r="F55" i="2"/>
  <c r="G52" i="2"/>
  <c r="H52" i="2" s="1"/>
  <c r="G51" i="2"/>
  <c r="H51" i="2" s="1"/>
  <c r="G50" i="2"/>
  <c r="H50" i="2" s="1"/>
  <c r="G49" i="2"/>
  <c r="H49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H34" i="2"/>
  <c r="G33" i="2"/>
  <c r="H33" i="2" s="1"/>
  <c r="G32" i="2"/>
  <c r="H32" i="2" s="1"/>
  <c r="G31" i="2"/>
  <c r="H31" i="2" s="1"/>
  <c r="G30" i="2"/>
  <c r="H30" i="2" s="1"/>
  <c r="H29" i="2"/>
  <c r="G28" i="2"/>
  <c r="H28" i="2" s="1"/>
  <c r="G27" i="2"/>
  <c r="H27" i="2" s="1"/>
  <c r="G26" i="2"/>
  <c r="H26" i="2" s="1"/>
  <c r="H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H16" i="2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F54" i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H42" i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H29" i="1"/>
  <c r="G28" i="1"/>
  <c r="H28" i="1" s="1"/>
  <c r="G27" i="1"/>
  <c r="H27" i="1" s="1"/>
  <c r="G26" i="1"/>
  <c r="H26" i="1" s="1"/>
  <c r="G25" i="1"/>
  <c r="H25" i="1" s="1"/>
  <c r="G24" i="1"/>
  <c r="H24" i="1" s="1"/>
  <c r="H23" i="1"/>
  <c r="G22" i="1"/>
  <c r="H22" i="1" s="1"/>
  <c r="G21" i="1"/>
  <c r="H21" i="1" s="1"/>
  <c r="H20" i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H9" i="1"/>
  <c r="G54" i="3" l="1"/>
  <c r="H54" i="1"/>
  <c r="H55" i="2"/>
  <c r="G54" i="4"/>
  <c r="H54" i="4" s="1"/>
  <c r="H54" i="3"/>
  <c r="G55" i="2"/>
  <c r="G54" i="1"/>
</calcChain>
</file>

<file path=xl/sharedStrings.xml><?xml version="1.0" encoding="utf-8"?>
<sst xmlns="http://schemas.openxmlformats.org/spreadsheetml/2006/main" count="2889" uniqueCount="589">
  <si>
    <t>INDUSTRIA JALISCIENSE DE REHABILITACIÓN SOCIAL</t>
  </si>
  <si>
    <t>FECHA</t>
  </si>
  <si>
    <t>PARTIDA</t>
  </si>
  <si>
    <t>PROVEEDOR</t>
  </si>
  <si>
    <t>RFC</t>
  </si>
  <si>
    <t>CONCEPTO</t>
  </si>
  <si>
    <t>IMPORTE</t>
  </si>
  <si>
    <t>IVA</t>
  </si>
  <si>
    <t>TOTAL</t>
  </si>
  <si>
    <t>BANCO</t>
  </si>
  <si>
    <t>CHEQUE</t>
  </si>
  <si>
    <t>PROCESO DE COMPRA</t>
  </si>
  <si>
    <t>Super Servicio Niños Heroes, S.A. de C.V.</t>
  </si>
  <si>
    <t>SNH480715A89</t>
  </si>
  <si>
    <t>Compra de vales de combustible para el parque vehicular del Organismo oficinas Niños Heroes</t>
  </si>
  <si>
    <t>Mifel 1557</t>
  </si>
  <si>
    <t>Transferencia</t>
  </si>
  <si>
    <t>Fondo Revolvente</t>
  </si>
  <si>
    <t>Luis Miguel Hernández Álvarez</t>
  </si>
  <si>
    <t>Servicio de copiado para las Oficinas Niños Heroes</t>
  </si>
  <si>
    <t>Ruben Guerrero Trujillo</t>
  </si>
  <si>
    <t>Impresión textil serigrafia a dos tintas para cubrepolvos</t>
  </si>
  <si>
    <t>Aniceto Álvarez Herrera</t>
  </si>
  <si>
    <t xml:space="preserve">Servicio de bordado </t>
  </si>
  <si>
    <t>CHUBB Seguros México, S.A.</t>
  </si>
  <si>
    <t>ASE901221SM4</t>
  </si>
  <si>
    <t>Pago de seguro vehicular periodo del 1 de enero al 31 de diciembre 2019</t>
  </si>
  <si>
    <t>LPL 119/2018</t>
  </si>
  <si>
    <t>Telefonos de México, S.AB de C.V.</t>
  </si>
  <si>
    <t>TME840315KT6</t>
  </si>
  <si>
    <t>Pago recibo telefonico 3331518317</t>
  </si>
  <si>
    <t>Pago recibo telefonico 3336584057</t>
  </si>
  <si>
    <t>Pago recibo telefonico 3331518079</t>
  </si>
  <si>
    <t>Pago recibo telefonico 3316578749</t>
  </si>
  <si>
    <t>Distribuidora Tropico de Cancer, S.A. de C.V.</t>
  </si>
  <si>
    <t>DTC151211D90</t>
  </si>
  <si>
    <t>Compra de cierre poliester reforzado # 5 para la fabricación de bolsa para cadaver del Instituto de Ciencias Forenses</t>
  </si>
  <si>
    <t>Servicio Niños Heroes, S.A.de C.V.</t>
  </si>
  <si>
    <t>Proveedora de Aceros de Jalisco, S.A. de C.V.</t>
  </si>
  <si>
    <t>PAJ060405879</t>
  </si>
  <si>
    <t>Compra de material para la fabrición de 5 elipticas y 5 escaladoras para el municipio de Zacoalco de Torres, Jalisco.</t>
  </si>
  <si>
    <t>Super Servicio Claudia de Guadalajara, S.A. de C.V.</t>
  </si>
  <si>
    <t>SSC8107108L2</t>
  </si>
  <si>
    <t>Compra de vales de combustible para el parque vehicular del Organismo oficinas Puente Grande</t>
  </si>
  <si>
    <t>Materiales Industriales de Guadalajara, S.A. de C.V.</t>
  </si>
  <si>
    <t>MIG000330RNA</t>
  </si>
  <si>
    <t>Maquinaria Industrial Cabrera, S.A. de C.V.</t>
  </si>
  <si>
    <t>MIC900425KFA</t>
  </si>
  <si>
    <t>Mayra Alejandra Rios Sánchez</t>
  </si>
  <si>
    <t>INFRA, S.A. de C.V.</t>
  </si>
  <si>
    <t>INF891031LT4</t>
  </si>
  <si>
    <t>Recarga de gas CO2 para el taller de herreria</t>
  </si>
  <si>
    <t>IIRSACERO, S.A. de C.V.</t>
  </si>
  <si>
    <t>IIR980112LT1</t>
  </si>
  <si>
    <t>Compra de vales de combustible para el parque vehicular oficinas Niños Heroes.</t>
  </si>
  <si>
    <t>Textiles del Futuro, S.A. de C.V.</t>
  </si>
  <si>
    <t>TFU820805320</t>
  </si>
  <si>
    <t>Compra de tela cambridge para la confección de chalecos proyecto Parque de la Solidaridad.</t>
  </si>
  <si>
    <t>Compra de tela cambridge para la confección de muestras de camisas para el proyecto de uniformes SALME</t>
  </si>
  <si>
    <t>Avios para el Fabricante de Ropa, S.A. de C.V.</t>
  </si>
  <si>
    <t>AFR111117I46</t>
  </si>
  <si>
    <t>Compra de material de avios para los talleres de costura de los talleres CPRF Y CRS</t>
  </si>
  <si>
    <t>IMpresión textil serigrafia a dos tintas para cubrepolvos Proyecto Fanny</t>
  </si>
  <si>
    <t>Jose Rigoberto Camacho Aguillares</t>
  </si>
  <si>
    <t>Servicio de flete para la transportación de ataudes guzman-gdl -proyecto Instituto de Ciencias Forenses-</t>
  </si>
  <si>
    <t>Compra de material para la fabricación de 25 mts malla para andador Zapopan</t>
  </si>
  <si>
    <t>Lonas y Etiquetas, S.A. de C.V.</t>
  </si>
  <si>
    <t>LET070607RJ1</t>
  </si>
  <si>
    <t>Pago de credenciales personal INJARESO</t>
  </si>
  <si>
    <t>Proveedor Carpintero, S.A. de C.V.</t>
  </si>
  <si>
    <t>PCA020712810</t>
  </si>
  <si>
    <t>Compra de material para el taller de carpinteria CEINJURESS</t>
  </si>
  <si>
    <t>Polietilenos Campani, S.A. de C.V.</t>
  </si>
  <si>
    <t>Compra de cintilla toquilla de 4 hilos para la fabricación de 25 metros para andador Zapopan.</t>
  </si>
  <si>
    <t>Faster Mayoreo, S.A. de C.V.</t>
  </si>
  <si>
    <t>FMA0208274T0</t>
  </si>
  <si>
    <t>Compra de material para la fabricación de playeras Parque Metropolitano</t>
  </si>
  <si>
    <t>Compra de vales de combustible para el parque vehicular oficinas Puente Grande.</t>
  </si>
  <si>
    <t>Isaura Álvarez Ramírez</t>
  </si>
  <si>
    <t>Compra de cinta reflejante para chalecos Parque Metropolitano</t>
  </si>
  <si>
    <t>Iris Daniela Torres Navarrete</t>
  </si>
  <si>
    <t>Compra de consumibles para las maquinas de costura taller CPRF</t>
  </si>
  <si>
    <t>Grupo Desarrollador 3000, S.A. de C.V.</t>
  </si>
  <si>
    <t>GDT031209KS7</t>
  </si>
  <si>
    <t>Compra de tela cambridge para la confección de pantalon de vestil SALME</t>
  </si>
  <si>
    <t>Miguel Sevilla Ayala</t>
  </si>
  <si>
    <t>Compra de sueter preterminado para poryecto SALME</t>
  </si>
  <si>
    <t>Sergio Ivan González Martinez</t>
  </si>
  <si>
    <t>Servicio de desinstalación e intalación de los aires acondicionados oficinas Niños Heroes-Puente Grande</t>
  </si>
  <si>
    <t>Compra de tela para la confección de camisas de vestir SALME</t>
  </si>
  <si>
    <t>Compra de consumible para maquinas de costura</t>
  </si>
  <si>
    <t>Compra de tela para la confección de batas proyecto La Nogalera</t>
  </si>
  <si>
    <t>Pago de seguro vehicular periodo del 1 de enero al 31 de diciembre 2020</t>
  </si>
  <si>
    <t>Compra de playeras para bordar</t>
  </si>
  <si>
    <t>Recarga de CO2 para soldar</t>
  </si>
  <si>
    <t>Francisco Bautista Chavez</t>
  </si>
  <si>
    <t>Compra de material para tapiceria</t>
  </si>
  <si>
    <t>Compra de vales de combustible para el parque vehicular oficinas Puente Grande</t>
  </si>
  <si>
    <t>Telefonos de México, S.A.B. de C.V.</t>
  </si>
  <si>
    <t>Pago de recibo telefonico 31518079</t>
  </si>
  <si>
    <t>Pago de recibo telefonico 31518317</t>
  </si>
  <si>
    <t>Aceros Murillo, S.A. de C.V.</t>
  </si>
  <si>
    <t>AMU8305034M6</t>
  </si>
  <si>
    <t>Compra de material para fabricación de muestras para señalamientos de Zapopan</t>
  </si>
  <si>
    <t>Miguel Campos Torres</t>
  </si>
  <si>
    <t>Compra de charola para fabricación de muestras para señalamientos de Zapopan</t>
  </si>
  <si>
    <t>Tubelite de México, S.A. de C.V.</t>
  </si>
  <si>
    <t>TME460628BF4</t>
  </si>
  <si>
    <t>FACOLOR, S.A. de C.V.</t>
  </si>
  <si>
    <t>FAC1810297Z1</t>
  </si>
  <si>
    <t>Pago de impresión de banderas proyecto Parque Metropolitano</t>
  </si>
  <si>
    <t>Grupo Novicolor, S.A. de C.V.</t>
  </si>
  <si>
    <t>GNO0106157Q0</t>
  </si>
  <si>
    <t>Compra de pintura para la fabricación de 5 elipticas y 5 escaladoras para el municipio de Zacoalco de Torres, Jalisco</t>
  </si>
  <si>
    <t>Compra de tela para muestras de blusas de vestir proyecto SALME</t>
  </si>
  <si>
    <t>Pago de recibo telefonico</t>
  </si>
  <si>
    <t>Avios para el fabricante de Ropa, S.A. de C.V.</t>
  </si>
  <si>
    <t>Compra de avios para los talleres de costura de CRS y CPRF</t>
  </si>
  <si>
    <t>Sergio de Alba Campos</t>
  </si>
  <si>
    <t>Compra de toner para impresora</t>
  </si>
  <si>
    <t>Major Textil, S.A. de C.V.</t>
  </si>
  <si>
    <t>MTE1212055X2</t>
  </si>
  <si>
    <t xml:space="preserve">Compra de tela para la confección de pijama y pans </t>
  </si>
  <si>
    <t>Analia Pérez Acosta</t>
  </si>
  <si>
    <t>Reparación de motor para maquina de coser</t>
  </si>
  <si>
    <t>The Magic Touch México, S.A. de C.V.</t>
  </si>
  <si>
    <t>MTM940809Q43</t>
  </si>
  <si>
    <t>Compra de consumible para plotter</t>
  </si>
  <si>
    <t>Distribuidora Casa Diaz de Occidente, S.A. de C.V.</t>
  </si>
  <si>
    <t>DCD880830SL5</t>
  </si>
  <si>
    <t>Compra de consumibles para el buen funcionamiento de las maquinas de costura en los talleres de Preventivo</t>
  </si>
  <si>
    <t>Compra de consumibles de para maquina de costura</t>
  </si>
  <si>
    <t>Compra de material de avios de costura para la confección de vestido -proyecto Heriberto Carrillo y Lonchera Tajin-</t>
  </si>
  <si>
    <t>Reparación de motor para maquina de costura</t>
  </si>
  <si>
    <t>Compra de vales de gasolina para el parque vehicular oficinas Puente Grande</t>
  </si>
  <si>
    <t>Metales Marchina, S.A. de C.V.</t>
  </si>
  <si>
    <t>MMA840229M99</t>
  </si>
  <si>
    <t>Compra de material para fabricación de 36 bolardos</t>
  </si>
  <si>
    <t xml:space="preserve">Servicio de copiado </t>
  </si>
  <si>
    <t>Pago de recibo telefonico 36584057</t>
  </si>
  <si>
    <t>Surtidora de Alambres y Aceros del Pacifico, S.A. de C.V.</t>
  </si>
  <si>
    <t>SAA830504HA2</t>
  </si>
  <si>
    <t>Compra de material para la fabricación de 36 Bolardos -Proyecto Movilidad Zapopan-</t>
  </si>
  <si>
    <t>Taller Automotriz Jiménez, S.A. de C.V.</t>
  </si>
  <si>
    <t>TAJ650904H67</t>
  </si>
  <si>
    <t>Servicio de mantenimiento garantia Parque Vehicular Fiesta Plata</t>
  </si>
  <si>
    <t>Compra de material para la fabricaicón de mesas con asiento</t>
  </si>
  <si>
    <t>Compra de avios para el taller de costura de CPRF</t>
  </si>
  <si>
    <t>Infraestucturas SO&amp; IT Soluciones, S.A. de C.V.</t>
  </si>
  <si>
    <t>ISS160909H2A</t>
  </si>
  <si>
    <t>Compra de madera para la fabricación de Ataudes para el Instituto de Ciencias Forenses</t>
  </si>
  <si>
    <t>Compra de material para la fabricación de 2 mesas de 9 metros.</t>
  </si>
  <si>
    <t>Compra de avios para el taller de costura de Crs</t>
  </si>
  <si>
    <t>Proyecta Sistemas de México, S.A. de C.V.</t>
  </si>
  <si>
    <t>PSM141104HA1</t>
  </si>
  <si>
    <t>Asesoria y soporte en Software Administrativo</t>
  </si>
  <si>
    <t>Jose Gabriel García Mojica</t>
  </si>
  <si>
    <t>Compra de aerosol grabado  laser para proyecto bolardos</t>
  </si>
  <si>
    <t>INFRA, S.A. de C .V.</t>
  </si>
  <si>
    <t>Compra de material para la fabricaicón de bolardos</t>
  </si>
  <si>
    <t>Compra de material para la fabricación de Bote de basura</t>
  </si>
  <si>
    <t>SalvadOR Rivera González</t>
  </si>
  <si>
    <t>Compra de bolsa para empaque</t>
  </si>
  <si>
    <t>Compra de avios para el taller de costura de CRS y CPRF</t>
  </si>
  <si>
    <t>Francisco Favian Lucio</t>
  </si>
  <si>
    <t>Compra de tornillos</t>
  </si>
  <si>
    <t>Grupo Desarrollador 3000, SA. De C.V.</t>
  </si>
  <si>
    <t>Compra de material para la confección de pans proyecto SALME</t>
  </si>
  <si>
    <t>Compra de material para la confección de pijamas proyecto SALME</t>
  </si>
  <si>
    <t>Tecnicos RIMAG, S.A. de C.V.</t>
  </si>
  <si>
    <t>TRI870807SG9</t>
  </si>
  <si>
    <t>Compra de juego de electrodos para plasma</t>
  </si>
  <si>
    <t>Compañía de Maderas Peña Ramírez, S.A. de C.V.</t>
  </si>
  <si>
    <t>MPR021209GRA</t>
  </si>
  <si>
    <t>Madera de pino para la fabricación de ataudes</t>
  </si>
  <si>
    <t>Saba Alicia Barboza Vargas</t>
  </si>
  <si>
    <t>Compra de Elastico para la fabricación de cubrebocas</t>
  </si>
  <si>
    <t>Ferreteria Guadalajara, S.A. de C.V.</t>
  </si>
  <si>
    <t>FGU8403204T2</t>
  </si>
  <si>
    <t>Compra de pintura para la terminación de Bolardos</t>
  </si>
  <si>
    <t>Compra de pintura para la terminación de Botes de Basura</t>
  </si>
  <si>
    <t>Comercializadora Pochavan, S.A. de C.V.</t>
  </si>
  <si>
    <t>CPO0508123R4</t>
  </si>
  <si>
    <t>Compra de cierre e hilo para la fabricación de Bolsa para Muerto del Instituto Jalisciense de Ciencias Forenses.</t>
  </si>
  <si>
    <t>Avance y Tecnologia en Plasticos, S.A. de C.V.</t>
  </si>
  <si>
    <t>ATP8808182P4</t>
  </si>
  <si>
    <t>Compra de vinil reflejante de alta intensidad para Bolardos</t>
  </si>
  <si>
    <t>Compra de plastico negro para la fabricación de Bolsa para Muerto del Instituto Jalisciense de Ciencias Forenses</t>
  </si>
  <si>
    <t>Brian Alain Avila Arceo</t>
  </si>
  <si>
    <t>Compra de tela No tejida SMS 22grs para la confección de cubrebocas en los talleres de CRS, CPRF Y RPEJ</t>
  </si>
  <si>
    <t>Compra de avios para la confección de traje quirurgico ROLF</t>
  </si>
  <si>
    <t>Pago por cancelación de linea telefonica 3316578749</t>
  </si>
  <si>
    <t>Compra de tornillos para botes de basura</t>
  </si>
  <si>
    <t>Compra de tela Bonfort para uniforme especial</t>
  </si>
  <si>
    <t>Compra de pintura para la terminación de mesas metalicas proyecto Mobilidad Zapopan</t>
  </si>
  <si>
    <t>Compra de cartuchos de toner para las labores administrativas</t>
  </si>
  <si>
    <t>Compra de avios para la confección para 70,000 cubrebocas para el taller de costura CPRF</t>
  </si>
  <si>
    <t>Compra de vales de combustible para el parque vehicular del Organismo.</t>
  </si>
  <si>
    <t>Compra de avios para la confección de cubrebocas (elastico)</t>
  </si>
  <si>
    <t>Salvador Rivera González</t>
  </si>
  <si>
    <t>Araceli Rodriguez Flores</t>
  </si>
  <si>
    <t>Compra de material para reparación de diablito y carro del toro</t>
  </si>
  <si>
    <t>Aniceto Álvarez Herera</t>
  </si>
  <si>
    <t>Pago por reparación y mantenimiento Bordadoras</t>
  </si>
  <si>
    <t>Ruben González Cruz</t>
  </si>
  <si>
    <t>Compra de material para fabricación de Jenga Gigante</t>
  </si>
  <si>
    <t>Maderas Selectas de Chihuahua, S.A. de C.V.</t>
  </si>
  <si>
    <t>MSC0401069B3</t>
  </si>
  <si>
    <t>Compra de madera para elaboración de jenga gigante de 24 pisos, muestra</t>
  </si>
  <si>
    <t>Infraestructura SO &amp; IT Soluciones, S.A. de C.V.</t>
  </si>
  <si>
    <t>Compra de madera para la elaboración de ataudes para el Instituto Jalisciense de Ciencias Forenses</t>
  </si>
  <si>
    <t>Compra de hilo elastico para la fabricación de cubrebocas</t>
  </si>
  <si>
    <t>José Antonio Bermudez García</t>
  </si>
  <si>
    <t>Compra de gasolina acatic -comision-</t>
  </si>
  <si>
    <t>Israel Cumplido Pérez</t>
  </si>
  <si>
    <t>Compra de gasolina cd. Guzman</t>
  </si>
  <si>
    <t>Sinteticos ROMEN, S. de R.L. de C.V.</t>
  </si>
  <si>
    <t>SRO080514625</t>
  </si>
  <si>
    <t>Compra de cierre en madeja para la elaboración de Bolsas de muerto para el Instituto de Ciencias Forenses del Estado de Jalisco</t>
  </si>
  <si>
    <t>Compra de Hilo abaco # 30 para la elaboración de Bolsas de muerto para el Instituto de Ciencias Forenses del Estado de Jalisco</t>
  </si>
  <si>
    <t>Compra de tela interlook 50/50 para la terminación de pans para el proyecto SALME</t>
  </si>
  <si>
    <t>Compra de vales de gasolina para el parque vehicular del Organismo.</t>
  </si>
  <si>
    <t>Compra de plastico en rollo para la elaboración de Bolsas de muerto para el Instituto de Ciencias Forenses del Estado de Jalisco</t>
  </si>
  <si>
    <t>Pago de recibo telefonico 3336584057</t>
  </si>
  <si>
    <t>Pago de recibo telefonico 3331518079</t>
  </si>
  <si>
    <t>Pago de recibo telefonico 3331518317</t>
  </si>
  <si>
    <t>Compañía de Maderas Peña y Ramírez, S.A. de C.V.</t>
  </si>
  <si>
    <t>GUTR8503253G6</t>
  </si>
  <si>
    <t>Compra de herrajes para la elaboración de ataudes para el Instituto Jalisciense de Ciencias Forenses</t>
  </si>
  <si>
    <t>Compra de aguja para maquina industrial para el taller de costura de  preventivo</t>
  </si>
  <si>
    <t>HEAL810807BB4</t>
  </si>
  <si>
    <t>Servicio de copiado febrero 2020</t>
  </si>
  <si>
    <t>Lidia Carmela ValdiviA Martínez</t>
  </si>
  <si>
    <t>VAML8412293Q1</t>
  </si>
  <si>
    <t>Corte de rollos de poliester 47mm</t>
  </si>
  <si>
    <t>Mantenimiento Ranger JV95510 30,000KM</t>
  </si>
  <si>
    <t>Mantenimiento Fiesta JPY7456 30,000KM</t>
  </si>
  <si>
    <t>Compra de hilo poliester y texturizado para maquina industrial para el taller de costura de  preventivo</t>
  </si>
  <si>
    <t>Cierre blanco # 5 con 3 correderas</t>
  </si>
  <si>
    <t>Hilo abaco #30 para la bolsa de muerto para IJCF</t>
  </si>
  <si>
    <t xml:space="preserve">Compra de playeras para bordar </t>
  </si>
  <si>
    <t>Asesoria LIMAC, S.A. de C.V.</t>
  </si>
  <si>
    <t>ALI830302EI9</t>
  </si>
  <si>
    <t>Pago asesoria servicio sistema contpaq</t>
  </si>
  <si>
    <t>Salvador Rivera Gonzalez</t>
  </si>
  <si>
    <t>RIGS860319P9A</t>
  </si>
  <si>
    <t>Bolsa para empaque</t>
  </si>
  <si>
    <t xml:space="preserve">Compra de elastico crochet para traje quirurgico </t>
  </si>
  <si>
    <t>Roberto Yael Avila Arceo</t>
  </si>
  <si>
    <t>AIAR940107TX4</t>
  </si>
  <si>
    <t>Compra de Hilo elastico para cubrebocas</t>
  </si>
  <si>
    <t>AACS750715M64</t>
  </si>
  <si>
    <t>LQ&amp;LC Comercializadora, S.A. de C.V.</t>
  </si>
  <si>
    <t>LAL130824V33</t>
  </si>
  <si>
    <t>Compra de careta protectora</t>
  </si>
  <si>
    <t>BACF8411231L8</t>
  </si>
  <si>
    <t>Compra de material para la fabricación de mobiliario para el Consejo Ciudadano y para el terminado de ataudes para el IJCF</t>
  </si>
  <si>
    <t>Compra de madera para la elaboración de ataudes para el Instituto Jalisciense de Ciencias Forenses y para el Mobiliario del Consejo Ciudadano</t>
  </si>
  <si>
    <t>Compra de elastico e hilo para la fabricación de uniforme de usuario de SALME</t>
  </si>
  <si>
    <t>Textilcom Productos, S.A. de C.V.</t>
  </si>
  <si>
    <t>TPR181010V15</t>
  </si>
  <si>
    <t>Compra de tela oxford para la fabricación de filipinas y pantalones Fiscalia</t>
  </si>
  <si>
    <t>Compra de cardigan para la fabricación de pantalon de usuario proyecto SALME</t>
  </si>
  <si>
    <t>Compra de hilo poliester para producción de cubrebocas en el taller de CRS.</t>
  </si>
  <si>
    <t>AAHA631019865</t>
  </si>
  <si>
    <t>Lorena Serrano Barajas</t>
  </si>
  <si>
    <t>SEBL750801828</t>
  </si>
  <si>
    <t>Compra de tela SMS color azul para la fabricación de Batas.</t>
  </si>
  <si>
    <t>Compra de material para la fabricación de 100 Bolardos para la Secretaria de Movilidad Zapopan.</t>
  </si>
  <si>
    <t>Compra de material de tapiceria para el terminado de muebles de parota en el taller de carpinteria CEINJURESS</t>
  </si>
  <si>
    <t>Jorge Alberto Ruelas Anzaldo</t>
  </si>
  <si>
    <t>RUAJ840909EW4</t>
  </si>
  <si>
    <t>Impresión de Lonas informativas COVID19</t>
  </si>
  <si>
    <t>Compra de material para la fabricación de 76 Bicipuertos para la Secretaria de Movilidad Zapopan.</t>
  </si>
  <si>
    <t>Comisión Federal de Electricidad</t>
  </si>
  <si>
    <t>CSS160330CP7</t>
  </si>
  <si>
    <t>Baja de servicio de luz en las Oficinas de Niños Heroes 1816</t>
  </si>
  <si>
    <t>La Paloma Compañía de Metales, S.A. de C.V.</t>
  </si>
  <si>
    <t>PME760707KW3</t>
  </si>
  <si>
    <t>Grupo Continente Internacional, S.A. de C.V.</t>
  </si>
  <si>
    <t>GCI040331KZ2</t>
  </si>
  <si>
    <t>Compra de esmeriladora angular de 4 1/2" de 11,000RPM para la fabricación de 76 Bicipuertos para la Secretaria de Movilidad Zapopan.</t>
  </si>
  <si>
    <t>PCA150205GZ6</t>
  </si>
  <si>
    <t>Compra de cintilla toquilla para la fabricación de pedido especial de Bolsas Artesanales.</t>
  </si>
  <si>
    <t>GOCR930920AF6</t>
  </si>
  <si>
    <t>Compra de poliuretano matte para el terminado de los muebles de parota en el taller de carpinteria en CEINJURESS</t>
  </si>
  <si>
    <t>Batas Botas y Uniformes industriales, S.A. de C.V.</t>
  </si>
  <si>
    <t>BBU900227940</t>
  </si>
  <si>
    <t>Adquisición de Insumos textiles</t>
  </si>
  <si>
    <t>LPLSCC 001 2020</t>
  </si>
  <si>
    <t>Compra de materiales para el terminado de los muebles de parota en el taller de carpinteria en CEINJURESS</t>
  </si>
  <si>
    <t>Compra de material para la fabricación de base para la mesa de los muebles de parota.</t>
  </si>
  <si>
    <t>Estacionamiento Chapultepec</t>
  </si>
  <si>
    <t>Pago de estacionamiento entrega oficio SEDECO</t>
  </si>
  <si>
    <t>Office Depot de México, S.A. de C.V.</t>
  </si>
  <si>
    <t>ODM950324V2A</t>
  </si>
  <si>
    <t>Compra de papeleria en general</t>
  </si>
  <si>
    <t>Compra de hojas de papel blanco para impresión</t>
  </si>
  <si>
    <t>Compra registrador LEFORT</t>
  </si>
  <si>
    <t>Operadora de Servicios en Movilidad, S.A. de C.V.</t>
  </si>
  <si>
    <t>OSM131126555</t>
  </si>
  <si>
    <t>Carga combustible Ranger JV95511</t>
  </si>
  <si>
    <t>Grillo3 Estacionamientos, S.A. de C.V.</t>
  </si>
  <si>
    <t>Pago de estacionamiento oficio Secretaria</t>
  </si>
  <si>
    <t>Omnibus de Tequila, S.A. de C.V.</t>
  </si>
  <si>
    <t>LSO1306189R5</t>
  </si>
  <si>
    <t>Envio de documentos a Puerto Vallarta</t>
  </si>
  <si>
    <t>BANOBRAS</t>
  </si>
  <si>
    <t>TCG870817Q74</t>
  </si>
  <si>
    <t>Pago peajes Cd. Guzman</t>
  </si>
  <si>
    <t>Concesionaria Autopista Guadalajara Tepic, S.A. de C.V.</t>
  </si>
  <si>
    <t>CAG110830A23</t>
  </si>
  <si>
    <t>Gasolinera Don Jose, S.A. de C.V.</t>
  </si>
  <si>
    <t>GDJ941017FJ1</t>
  </si>
  <si>
    <t>Abastecimiento Gasolina Ranger JV95511</t>
  </si>
  <si>
    <t>Estacionamiento Concentro</t>
  </si>
  <si>
    <t>Pago estacionamiento entrega bolsa tejida</t>
  </si>
  <si>
    <t>Demis Itzul Rivera Mora</t>
  </si>
  <si>
    <t>RIMD7507303T7</t>
  </si>
  <si>
    <t>Reparación de chapas Dirección Administrativa</t>
  </si>
  <si>
    <t>Cargo Movil SAPI de C.V.</t>
  </si>
  <si>
    <t>CMO1009222N4</t>
  </si>
  <si>
    <t>Pago de estacionamientos GDL y ZAP</t>
  </si>
  <si>
    <t>Alvaro Barba Becerra</t>
  </si>
  <si>
    <t>BABA920926P36</t>
  </si>
  <si>
    <t>Pago de impresiones  (catalogos)</t>
  </si>
  <si>
    <t>Facolor, S.A. de C.V.</t>
  </si>
  <si>
    <t>Pago de volantes</t>
  </si>
  <si>
    <t>Pago de papeleria y publicidad.</t>
  </si>
  <si>
    <t>TONI731108BI7</t>
  </si>
  <si>
    <t>Compra diente, teflon y aguja DBX1</t>
  </si>
  <si>
    <t xml:space="preserve">ZD Argollas sin soldar </t>
  </si>
  <si>
    <t>San Felipe Escolar, S.A. de C.V.</t>
  </si>
  <si>
    <t>SFE84111635A</t>
  </si>
  <si>
    <t>Compra hojas de papel blanco para impresión</t>
  </si>
  <si>
    <t>Azor registrador lefort</t>
  </si>
  <si>
    <t>Distribuidora GOBI, S.A. de C.V.</t>
  </si>
  <si>
    <t>DGO9503032U5</t>
  </si>
  <si>
    <t>Compra de insumos de limpieza</t>
  </si>
  <si>
    <t>Herramientas Vargas, S.A. de C.V.</t>
  </si>
  <si>
    <t>HVA1605248X0</t>
  </si>
  <si>
    <t>Compra de buriles para bolardos</t>
  </si>
  <si>
    <t>Corporativo Melsa Lighting, S.A. de C.V.</t>
  </si>
  <si>
    <t>CML13110563A</t>
  </si>
  <si>
    <t>Tubo fluorescente T5 28 y tubo F14T5BF</t>
  </si>
  <si>
    <t>Compra interlock 50/50</t>
  </si>
  <si>
    <t>Nueva Walt Mart de México, S. de R.L. de C.V.</t>
  </si>
  <si>
    <t>NWM9709244W4</t>
  </si>
  <si>
    <t>Compra barra mutlic y ext domestica</t>
  </si>
  <si>
    <t>Rogelio García Navarro</t>
  </si>
  <si>
    <t>GANR74041843A</t>
  </si>
  <si>
    <t>Cartucho toner H87</t>
  </si>
  <si>
    <t>Compra de bandas para torno</t>
  </si>
  <si>
    <t>Francisco Favian Lucio López</t>
  </si>
  <si>
    <t>LULF841009LH6</t>
  </si>
  <si>
    <t>Compra de tornillos grado 5, 5/16 x 1 1/4</t>
  </si>
  <si>
    <t>Servicio de impresión(Lonas Covid19)</t>
  </si>
  <si>
    <t>Luis Josue González Fuentes</t>
  </si>
  <si>
    <t>GOFL841003V17</t>
  </si>
  <si>
    <t>Cinta amarilla de precaución 8cm x305mt</t>
  </si>
  <si>
    <t>Farmacia Guadalajara, S.A. de C.V.</t>
  </si>
  <si>
    <t>FGU830930PD3</t>
  </si>
  <si>
    <t>Compra de guantes esteril mediano individual</t>
  </si>
  <si>
    <t>Cinta reflejante precaución</t>
  </si>
  <si>
    <t>Andrea Gutiérrez Rivera</t>
  </si>
  <si>
    <t>GURA910926UL9</t>
  </si>
  <si>
    <t>Lidia Carmela Valdivia Martínez</t>
  </si>
  <si>
    <t>Corte de rollo de tela negra 100mts bies de 25mm</t>
  </si>
  <si>
    <t>Electrica Variedades de Guadalajara, S.A. de C.V.</t>
  </si>
  <si>
    <t>EVG850601T99</t>
  </si>
  <si>
    <t>Tubo fluorescente pentron T5 1.20M G5 28W 6500K 2500LM</t>
  </si>
  <si>
    <t>Compra de liquido de frenos 1lt para la camioneta Estaquitas JR90088</t>
  </si>
  <si>
    <t>Valeria Elizabeth Yepez Cervantes</t>
  </si>
  <si>
    <t>YECV950718419</t>
  </si>
  <si>
    <t>Compra de bateria para la camioneta F-150 placas JR90092</t>
  </si>
  <si>
    <t xml:space="preserve">Compra de 2 botiquin JALOMA </t>
  </si>
  <si>
    <t>Compra de material de limpieza</t>
  </si>
  <si>
    <t>Compra de material de papeleria</t>
  </si>
  <si>
    <t>Calidad de Avios Textiles, S.A. de C.V.</t>
  </si>
  <si>
    <t>CAT111117IE8</t>
  </si>
  <si>
    <t>Compra de cinta reflejante para muestra de traje de bombero</t>
  </si>
  <si>
    <t>Compra de cerradura para porton principal de las oficinas Generales en INJALRESO</t>
  </si>
  <si>
    <t>Telas y Confecciones de Guadalajara, S.A. de C.V.</t>
  </si>
  <si>
    <t>TCG950307TK0</t>
  </si>
  <si>
    <t>Compra de tela RIPSTOP 65% Poliester 35% Algodón para muestra de traje de Bombero.</t>
  </si>
  <si>
    <t xml:space="preserve">Botones SUPER, S.A. </t>
  </si>
  <si>
    <t>BSU741209FN2</t>
  </si>
  <si>
    <t>Colocación de broches para muestra de traje de bombero</t>
  </si>
  <si>
    <t>PEAA720503MX8</t>
  </si>
  <si>
    <t>Compra de afiladores</t>
  </si>
  <si>
    <t>Norma Consuelo Fontes Martínez</t>
  </si>
  <si>
    <t>FOMN640228ME9</t>
  </si>
  <si>
    <t>Compra de batas para bordar para la secretaria de seguridad</t>
  </si>
  <si>
    <t>Compra de insecticida para fumigar</t>
  </si>
  <si>
    <t>Compra de material para conexión eléctrica oficina Puente Grande</t>
  </si>
  <si>
    <t>Compra de cable para conexión de redo oficina Niños Heroes</t>
  </si>
  <si>
    <t>Banco Nacional de Obras y Servicios Públicos S.N.C</t>
  </si>
  <si>
    <t>Concesionaria Autopista Guadalajara-Tepic, S.A. de C.V.</t>
  </si>
  <si>
    <t>Casa Diaz de Occidente, S.A. de C.V.</t>
  </si>
  <si>
    <t>Pago de anticipo por refacciones(cuchillas 8" para corte)</t>
  </si>
  <si>
    <t>Marcos Eduardo González Reyez</t>
  </si>
  <si>
    <t>Pago de alimentos por salida de comisión a Ciudad Guzmán</t>
  </si>
  <si>
    <t>José Luis Becerra Pérez</t>
  </si>
  <si>
    <t>Pedro Alejandro Robles Sánchez</t>
  </si>
  <si>
    <t>Antonio Sakae Prieto Nishimura</t>
  </si>
  <si>
    <t>Eduardo Sánchez Daniel</t>
  </si>
  <si>
    <t>Rolf Spelz Rodriguez</t>
  </si>
  <si>
    <t>SERR840907GB8</t>
  </si>
  <si>
    <t>Compra de tela no tejida para la fabricación de cubrebocas</t>
  </si>
  <si>
    <t>Compra de agujas e Hilo para el taller de costura CRS</t>
  </si>
  <si>
    <t>Compra de material para tapizar muebles de parota</t>
  </si>
  <si>
    <t>Marcos Eduardo Gonzalez Reyes</t>
  </si>
  <si>
    <t>Mifel 1558</t>
  </si>
  <si>
    <t>Jose Antonio Bermudez García</t>
  </si>
  <si>
    <t>Jose Luis Becerra Pérez</t>
  </si>
  <si>
    <t>Compra de aerosol Laserbond para grabado de placas de 100 Bolardos</t>
  </si>
  <si>
    <t>Jose Antonio Mata Martínez</t>
  </si>
  <si>
    <t>MAMA6803189S6</t>
  </si>
  <si>
    <t>Compra de plastico tipo toquilla para la fabricación de Bolsa Artesanal</t>
  </si>
  <si>
    <t>Compra de tela para la confeccion de sabanas, almohadas para el Proyecto SALME, y cobijas para la Secretaria de Seguridad</t>
  </si>
  <si>
    <t>Universal de Llantas City Tire, S.A. de C.V.</t>
  </si>
  <si>
    <t>ULC110810SN1</t>
  </si>
  <si>
    <t>Compra de llantas para el vehiculo oficial Ford Fista 2019 placas JPY7455</t>
  </si>
  <si>
    <t>Compra de material de embalaje para talleres</t>
  </si>
  <si>
    <t>Pintura Electrostatica Herrera, S. de R.L. de C.V.</t>
  </si>
  <si>
    <t>PEH180629SZA</t>
  </si>
  <si>
    <t>Pintura electrostatica para 100 Bolardos</t>
  </si>
  <si>
    <t>Sergio de Alva Campos</t>
  </si>
  <si>
    <t>Compra de toner para impresora HP Laserjet M426W</t>
  </si>
  <si>
    <t>Combu-Express, S.A. de C.V.</t>
  </si>
  <si>
    <t>CEX9809213U5</t>
  </si>
  <si>
    <t>Compra de combustible</t>
  </si>
  <si>
    <t>Mantenimiento Ranger JV95511 30,000 KM</t>
  </si>
  <si>
    <t>Compra de pintura para Ciclopuertos</t>
  </si>
  <si>
    <t>Mantenimiento Ford Fiesta JPY7455 40,000 KM</t>
  </si>
  <si>
    <t>Compra de agujas para el taller de costura CRS</t>
  </si>
  <si>
    <t>Fondo Nacional de Infraestructura</t>
  </si>
  <si>
    <t>FNI970829JR9</t>
  </si>
  <si>
    <t>Telas y Confeciones de Guadalajara, S.A. de C.V.</t>
  </si>
  <si>
    <t>Tela Polar color azul marino para la confeccion de cobijas Secretaria de Seguridad</t>
  </si>
  <si>
    <t>Cesar Omar Olivares Camacho</t>
  </si>
  <si>
    <t>Ignacio Castañeda Cruz</t>
  </si>
  <si>
    <t>CACI680802733</t>
  </si>
  <si>
    <t>Afinacion mayor, revision, limpieza y ajuste de frenos Estaquitas JR90088</t>
  </si>
  <si>
    <t>LUL841009LH6</t>
  </si>
  <si>
    <t>Compra de impermeabilizante para Oficinas Generales</t>
  </si>
  <si>
    <t>Compra de cable para mantenimiento de instalaciones electricas</t>
  </si>
  <si>
    <t>Servicio de mantenimiento de cortadora MACK 8"</t>
  </si>
  <si>
    <t>Servicio de copiado Julio 2020</t>
  </si>
  <si>
    <t>Servicio de copiado Junio 2020</t>
  </si>
  <si>
    <t>Recarga de gas argon para el taller de herreria</t>
  </si>
  <si>
    <t>Proveedora de Aceros Jalisco, S.A. de C.V.</t>
  </si>
  <si>
    <t>Compra de material para la Fabricación de muestra de valla Benito Juarez para el municipio de Zapopan</t>
  </si>
  <si>
    <t>Acero Sueco Palme, S.A. de C.V.</t>
  </si>
  <si>
    <t>ASP600721PX5</t>
  </si>
  <si>
    <t>Compra de lamina de acero inoxidable calibre 18 4 x 10</t>
  </si>
  <si>
    <t>Tubelite de Mexico, S.A. de C.V.</t>
  </si>
  <si>
    <t>Compra de vinil reflejante color blanco de alta intensidad</t>
  </si>
  <si>
    <t>Compra de deshebradoras para el taller de costura CRS</t>
  </si>
  <si>
    <t>Compra de toner para impresora HP Laserjet</t>
  </si>
  <si>
    <t>Acero Inoxidable de Guadalajara, S.A. de C.V.</t>
  </si>
  <si>
    <t>AIG030516NA2</t>
  </si>
  <si>
    <t>Compra de material para la fabricación de muestra de banca tren ligero SITEUR</t>
  </si>
  <si>
    <t>Procesos Constructivos Ultra, S.A. de C.V.</t>
  </si>
  <si>
    <t>PCU180822QF0</t>
  </si>
  <si>
    <t>Compra de rueda de manta para abrillantar muestra de banca tren ligero SITEUR</t>
  </si>
  <si>
    <t>Mantenimiento y reparación estaquitas JR90088 para verificación</t>
  </si>
  <si>
    <t>Mantenimiento impresora</t>
  </si>
  <si>
    <t>Juan Espinoza Mercado</t>
  </si>
  <si>
    <t>EIMJ520615E58</t>
  </si>
  <si>
    <t>Compra de muestra de playeras para proyecto SALME</t>
  </si>
  <si>
    <t>Maderas Selectas de  Chihuahua, S.A. de C.V.</t>
  </si>
  <si>
    <t>Compra de madera para la fabricación de 3 Jenga Gigantes</t>
  </si>
  <si>
    <t>Proyecta Sistemas de Mecico, S.A. de C.V.</t>
  </si>
  <si>
    <t>Pago de renovación CTI Factura electronica</t>
  </si>
  <si>
    <t>Compra de material para la fabricación de botes de basura parael  tren ligero SITEUR</t>
  </si>
  <si>
    <t>Pago de renovación licencia anual contpaq</t>
  </si>
  <si>
    <t>Ferreteria INKAR, S.A. de C.V.</t>
  </si>
  <si>
    <t>FIN1110218B4</t>
  </si>
  <si>
    <t>Compra de gas propano y boquilla para el taller de Herreria CRS</t>
  </si>
  <si>
    <t>Compra de Hilo y Agujas para el taller de costura CRS</t>
  </si>
  <si>
    <t>Compra de placas y dientes para las maquinas de costura CRS y CPRF</t>
  </si>
  <si>
    <t>GAMG901002EG2</t>
  </si>
  <si>
    <t>Compra de aerosol CERMARK  para grabado laser placas de ciclopuertos y bolardos</t>
  </si>
  <si>
    <t>Mantenimiento Ford Fiesta JPY7456 40,000 KM</t>
  </si>
  <si>
    <t>Nahum Morales Flores</t>
  </si>
  <si>
    <t>MOFN830213E31</t>
  </si>
  <si>
    <t>Compra de control de altura THC Ver SD model</t>
  </si>
  <si>
    <t>Servicio de copiado Agosto 2020</t>
  </si>
  <si>
    <t>Compra de solera para la fabricación de ciclopuertos</t>
  </si>
  <si>
    <t>Afinacion mayor, revision, limpieza y ajuste de frenos, instalación de silenciador y tubo trasero F-150 JR90092</t>
  </si>
  <si>
    <t>Compra de antorcha recta mecanizada para plasma</t>
  </si>
  <si>
    <t>Compra de material de limpieza para oficinas generales y talleres</t>
  </si>
  <si>
    <t>Compra de material para la muestra de valla parque lineal SITEUR</t>
  </si>
  <si>
    <t>Compra de material para la fabricación de 36 Bolardos Movilidad Jalisco</t>
  </si>
  <si>
    <t>Compra de material para la fabricación de 12 Botes de Basura Movilidad Jalisco</t>
  </si>
  <si>
    <t>Quiñones Ruiz y CIA,S.C.</t>
  </si>
  <si>
    <t>QRU140430535</t>
  </si>
  <si>
    <t>Pago de protocolización poder notarial</t>
  </si>
  <si>
    <t>Compra de material para la fabricación de 114 vallas parque lineal</t>
  </si>
  <si>
    <t>Compra de acumulador Ford F-150 JR90092</t>
  </si>
  <si>
    <t>Servicio de copiado Septiembre 2020</t>
  </si>
  <si>
    <t>Compra de tela para la fabricación de pantalon SALME</t>
  </si>
  <si>
    <t>Compra de material para el acondicionamiento de plasma</t>
  </si>
  <si>
    <t>Compra de material para muestra de banca siteur</t>
  </si>
  <si>
    <t>Compra de material para el funcionamiento del taller de herreria CRS</t>
  </si>
  <si>
    <t>Carlos Galarza Gonzalez</t>
  </si>
  <si>
    <t>CAGC6007036DV1</t>
  </si>
  <si>
    <t>Compra de tornillos para el acondicionado de plasma</t>
  </si>
  <si>
    <t>Abrasivos Olmedo, S.A. de C.V.</t>
  </si>
  <si>
    <t>AOL110630LD0</t>
  </si>
  <si>
    <t>Compra de material para el manejo de acero inoxidable</t>
  </si>
  <si>
    <t>Tlaquepaque Escolar, S.A. de C.V.</t>
  </si>
  <si>
    <t>TES900403QX0</t>
  </si>
  <si>
    <t>Compra de material de papeleria para las Oficinas Generales y Talleres</t>
  </si>
  <si>
    <t>Jose Luis García Andrade</t>
  </si>
  <si>
    <t>Jose de Jesús García Andrade</t>
  </si>
  <si>
    <t>Compra de pintura para pintar Bolardos y Botes de Basura</t>
  </si>
  <si>
    <t>Compra de Hilo y Agujas para el taller de costura CRS proyecto SALME</t>
  </si>
  <si>
    <t>Alvaro Oliver Nuño</t>
  </si>
  <si>
    <t>NUHA770711TB3</t>
  </si>
  <si>
    <t>Servicio de soporte y mantenimiento de Hardware</t>
  </si>
  <si>
    <t>Productos JAKO, S.A. de C.V.</t>
  </si>
  <si>
    <t>PJA051103US2</t>
  </si>
  <si>
    <t>Bisagra de piano en acero inoxidable</t>
  </si>
  <si>
    <t>Pago de Asesoria Contpaq</t>
  </si>
  <si>
    <t>Caminos y Puentes Federales de Ingresos y Servicios Conexos</t>
  </si>
  <si>
    <t>CPF6307036N8</t>
  </si>
  <si>
    <t>Compra de playeras para bordar proyecto SALME</t>
  </si>
  <si>
    <t>Grupo Vision Tex &amp; S, S.A. de C.V.</t>
  </si>
  <si>
    <t>GVT1503261H0</t>
  </si>
  <si>
    <t>Compra de tela polar para la confeccion de 100 cobijas Secretaria de Seguridad</t>
  </si>
  <si>
    <t>Textiles Danny, S.A. de C.V.</t>
  </si>
  <si>
    <t>TDA130107L58</t>
  </si>
  <si>
    <t>Compra de cardigan proyecto SALME</t>
  </si>
  <si>
    <t>Electrica NOVA de Occidente, S.A. de C.V.</t>
  </si>
  <si>
    <t>ENO880223BW9</t>
  </si>
  <si>
    <t>Compra de tubo LED para taller de costura CPRF</t>
  </si>
  <si>
    <t>Compra de alfiler e Hilo para pantalon vinipiel</t>
  </si>
  <si>
    <t>Afinacion mayor, revision, limpieza y ajuste de frenos, Tiida JLS1094</t>
  </si>
  <si>
    <t>Instituto para el Desarrollo Técnico de las Haciendas Públicos</t>
  </si>
  <si>
    <t>IDT7304062KA</t>
  </si>
  <si>
    <t>Pago de aportación extraordinaria programa indetec</t>
  </si>
  <si>
    <t>Compra de material para la fabricación de pantalones de usuario SALME</t>
  </si>
  <si>
    <t>HEAL800807BB4</t>
  </si>
  <si>
    <t>Pago por renta de multifuncional correspondiente a octubre 2020</t>
  </si>
  <si>
    <t>Grupo Novicolor S.A. de C.V.</t>
  </si>
  <si>
    <t>Compra de pintura para la fabricación de vallas</t>
  </si>
  <si>
    <t>FGU-840320-4T2</t>
  </si>
  <si>
    <t>Compra de material para el terminado de las vallas que se fabrican en el taller de herrería C.R.S.</t>
  </si>
  <si>
    <t>Francisco Favian Lucio Lopez</t>
  </si>
  <si>
    <t>Compra de material para la adecuación y mantenimiento de baños en el taller del reclusorio femenil</t>
  </si>
  <si>
    <t>Compra de Refacciones para el buen funcionamiento de las maquinas de costura de los talleres de C.R.S. Y C.P.R.F.</t>
  </si>
  <si>
    <t>Compra de Bolsa para empaque de producción en general</t>
  </si>
  <si>
    <t>Jose de Jesus Ruiz Barrios</t>
  </si>
  <si>
    <t>RUBJ531203JC4</t>
  </si>
  <si>
    <t>Compra de herramienta para los diferentes trabajos de pintura en los talleres de C.R.S.</t>
  </si>
  <si>
    <t>Jose Luis Navarro Davalos</t>
  </si>
  <si>
    <t>NADL7707065M1</t>
  </si>
  <si>
    <t>Compra de material paara la fabricación de cubrebocas para la Secretaria de Seguridad Jalisco</t>
  </si>
  <si>
    <t>Sergio Eduardo Garcia Perez</t>
  </si>
  <si>
    <t>GAPS900119PI9</t>
  </si>
  <si>
    <t>Compra de material para la fabricación de 13 bolardos para la Secretaria de Movilidad del Gobierno del Estado</t>
  </si>
  <si>
    <t>Proveedora de Aceros Jalisco S.A. de C.V.</t>
  </si>
  <si>
    <t>Compra de material para la fabricación de 9 botes de Basura para la Secretaria de Movilidad del Gobierno del Estado</t>
  </si>
  <si>
    <t>Compra de pintura para la fabricación de 13 Bolardos y 9 Botes de Basura, Secretaria de Movilidad del Gobierno del Estado</t>
  </si>
  <si>
    <t>Compra de Papeleria para las Funciones administrativas del Organismo y de los talleres de la INJALRESO</t>
  </si>
  <si>
    <t>Compra de material para emplaye y empaque de producto terminado en los talleres de CRS</t>
  </si>
  <si>
    <t>ETO060405UI2</t>
  </si>
  <si>
    <t>Empaques Tonala, S.A. de C.V.</t>
  </si>
  <si>
    <t>Grupo Onitex, S.A. de C.V.</t>
  </si>
  <si>
    <t>GON1708012D4</t>
  </si>
  <si>
    <t>Compra de tela para la confección de sudaderas proyecto SALME</t>
  </si>
  <si>
    <t>Compra de combustible para el funcionamiento del parque vehicular de la INJALRESO</t>
  </si>
  <si>
    <t>Laura Patricia Velazquez Patiño</t>
  </si>
  <si>
    <t>VEPL910220KB3</t>
  </si>
  <si>
    <t>Compra de material de limpieza para las Oficinas Administrativas de la INJALRESO</t>
  </si>
  <si>
    <t>Artixu, S.A. de C.V.</t>
  </si>
  <si>
    <t>ART160630NN9</t>
  </si>
  <si>
    <t>Compra de material para la fabricación de bolsa artesanal para pedido especial</t>
  </si>
  <si>
    <t>Estanislao Ramírez Álvarez</t>
  </si>
  <si>
    <t>RAAE621010NY2</t>
  </si>
  <si>
    <t>Compra de material para la fabricación de ropa de cama para la Secretaria de Seguridad Jalisco</t>
  </si>
  <si>
    <t>Compra de material para el mantenimiento de baños en los talleres de C.R.S.</t>
  </si>
  <si>
    <t>AFR-111117-I46</t>
  </si>
  <si>
    <t>Compra de Avios para costura para el taller de costura de la Comisaria de Reinserción Femenil y de C.R.S.</t>
  </si>
  <si>
    <t>Compra de recarga de gas para el soldado de bolardos y botes de basura en el taller de herrería de CRS</t>
  </si>
  <si>
    <t>Tramo carretero Guadalajara - Colima</t>
  </si>
  <si>
    <t>Pago de Gasolina de vehiculo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</si>
</sst>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 applyAlignment="1"/>
    <xf numFmtId="1" fontId="4" fillId="0" borderId="0" xfId="0" applyNumberFormat="1" applyFont="1" applyAlignment="1">
      <alignment horizontal="center"/>
    </xf>
    <xf numFmtId="44" fontId="4" fillId="0" borderId="0" xfId="1" applyFont="1" applyAlignment="1"/>
    <xf numFmtId="0" fontId="0" fillId="0" borderId="0" xfId="0" applyFont="1" applyAlignment="1">
      <alignment horizontal="center" wrapText="1"/>
    </xf>
    <xf numFmtId="0" fontId="0" fillId="0" borderId="0" xfId="0" applyFont="1"/>
    <xf numFmtId="0" fontId="0" fillId="0" borderId="0" xfId="0" applyFont="1" applyAlignment="1"/>
    <xf numFmtId="1" fontId="0" fillId="0" borderId="0" xfId="0" applyNumberFormat="1" applyFont="1" applyAlignment="1">
      <alignment horizontal="center"/>
    </xf>
    <xf numFmtId="44" fontId="0" fillId="0" borderId="0" xfId="1" applyFont="1" applyAlignment="1"/>
    <xf numFmtId="44" fontId="0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1" applyFont="1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5" xfId="0" applyNumberFormat="1" applyBorder="1" applyAlignment="1">
      <alignment vertical="center" wrapText="1"/>
    </xf>
    <xf numFmtId="1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44" fontId="0" fillId="0" borderId="8" xfId="1" applyFont="1" applyBorder="1" applyAlignment="1">
      <alignment vertical="center" wrapText="1"/>
    </xf>
    <xf numFmtId="44" fontId="7" fillId="0" borderId="8" xfId="1" applyFont="1" applyBorder="1" applyAlignment="1">
      <alignment vertical="center" wrapText="1"/>
    </xf>
    <xf numFmtId="44" fontId="0" fillId="0" borderId="7" xfId="1" applyFont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10" xfId="0" applyNumberFormat="1" applyBorder="1" applyAlignment="1">
      <alignment vertical="center" wrapText="1"/>
    </xf>
    <xf numFmtId="1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44" fontId="0" fillId="0" borderId="12" xfId="1" applyFont="1" applyBorder="1" applyAlignment="1">
      <alignment vertical="center" wrapText="1"/>
    </xf>
    <xf numFmtId="14" fontId="0" fillId="0" borderId="14" xfId="0" applyNumberFormat="1" applyBorder="1" applyAlignment="1">
      <alignment vertical="center" wrapText="1"/>
    </xf>
    <xf numFmtId="1" fontId="0" fillId="0" borderId="15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1" fontId="0" fillId="0" borderId="14" xfId="0" applyNumberForma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1" fontId="0" fillId="0" borderId="16" xfId="0" applyNumberForma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44" fontId="0" fillId="3" borderId="17" xfId="1" applyFont="1" applyFill="1" applyBorder="1" applyAlignment="1">
      <alignment vertical="center" wrapText="1"/>
    </xf>
    <xf numFmtId="44" fontId="3" fillId="0" borderId="12" xfId="1" applyFont="1" applyBorder="1" applyAlignment="1">
      <alignment vertical="center" wrapText="1"/>
    </xf>
    <xf numFmtId="44" fontId="3" fillId="0" borderId="8" xfId="1" applyFont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44" fontId="3" fillId="0" borderId="17" xfId="1" applyFont="1" applyBorder="1" applyAlignment="1">
      <alignment vertical="center" wrapText="1"/>
    </xf>
    <xf numFmtId="14" fontId="0" fillId="0" borderId="18" xfId="0" applyNumberFormat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14" fontId="0" fillId="0" borderId="19" xfId="0" applyNumberFormat="1" applyBorder="1" applyAlignment="1">
      <alignment vertical="center" wrapText="1"/>
    </xf>
    <xf numFmtId="1" fontId="0" fillId="0" borderId="20" xfId="0" applyNumberForma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44" fontId="0" fillId="0" borderId="21" xfId="1" applyFont="1" applyBorder="1" applyAlignment="1">
      <alignment vertical="center" wrapText="1"/>
    </xf>
    <xf numFmtId="44" fontId="3" fillId="3" borderId="21" xfId="1" applyFont="1" applyFill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44" fontId="0" fillId="0" borderId="23" xfId="1" applyFont="1" applyBorder="1"/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44" fontId="2" fillId="2" borderId="24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1" fontId="0" fillId="0" borderId="15" xfId="0" applyNumberForma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44" fontId="3" fillId="3" borderId="17" xfId="1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44" fontId="0" fillId="0" borderId="1" xfId="1" applyFont="1" applyBorder="1"/>
    <xf numFmtId="44" fontId="0" fillId="0" borderId="2" xfId="1" applyFont="1" applyBorder="1"/>
    <xf numFmtId="44" fontId="0" fillId="0" borderId="3" xfId="0" applyNumberFormat="1" applyBorder="1"/>
    <xf numFmtId="0" fontId="0" fillId="0" borderId="7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 wrapText="1"/>
    </xf>
    <xf numFmtId="1" fontId="0" fillId="0" borderId="11" xfId="0" applyNumberFormat="1" applyBorder="1" applyAlignment="1">
      <alignment horizontal="right" vertical="center" wrapText="1"/>
    </xf>
    <xf numFmtId="1" fontId="0" fillId="0" borderId="28" xfId="0" applyNumberFormat="1" applyBorder="1" applyAlignment="1">
      <alignment horizontal="right" vertical="center" wrapText="1"/>
    </xf>
    <xf numFmtId="1" fontId="0" fillId="0" borderId="15" xfId="0" applyNumberFormat="1" applyBorder="1" applyAlignment="1">
      <alignment horizontal="right" vertical="center" wrapText="1"/>
    </xf>
    <xf numFmtId="44" fontId="1" fillId="0" borderId="12" xfId="1" applyFont="1" applyBorder="1" applyAlignment="1">
      <alignment vertical="center" wrapText="1"/>
    </xf>
    <xf numFmtId="44" fontId="1" fillId="0" borderId="8" xfId="1" applyFont="1" applyBorder="1" applyAlignment="1">
      <alignment vertical="center" wrapText="1"/>
    </xf>
    <xf numFmtId="44" fontId="1" fillId="0" borderId="17" xfId="1" applyFont="1" applyBorder="1" applyAlignment="1">
      <alignment vertical="center" wrapText="1"/>
    </xf>
    <xf numFmtId="14" fontId="0" fillId="0" borderId="0" xfId="0" applyNumberFormat="1" applyBorder="1"/>
    <xf numFmtId="0" fontId="0" fillId="0" borderId="15" xfId="0" applyBorder="1" applyAlignment="1">
      <alignment horizontal="right" vertical="center" wrapText="1"/>
    </xf>
    <xf numFmtId="14" fontId="0" fillId="0" borderId="0" xfId="0" applyNumberFormat="1"/>
    <xf numFmtId="14" fontId="0" fillId="0" borderId="12" xfId="0" applyNumberFormat="1" applyBorder="1" applyAlignment="1">
      <alignment horizontal="right" vertical="center" wrapText="1"/>
    </xf>
    <xf numFmtId="14" fontId="0" fillId="0" borderId="16" xfId="0" applyNumberFormat="1" applyBorder="1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44" fontId="1" fillId="0" borderId="29" xfId="1" applyFont="1" applyBorder="1" applyAlignment="1">
      <alignment vertical="center" wrapText="1"/>
    </xf>
    <xf numFmtId="44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7" fillId="0" borderId="25" xfId="1" applyFont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44" fontId="0" fillId="0" borderId="0" xfId="1" applyFont="1" applyBorder="1" applyAlignment="1">
      <alignment vertical="center" wrapText="1"/>
    </xf>
    <xf numFmtId="44" fontId="2" fillId="2" borderId="30" xfId="1" applyFont="1" applyFill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/>
    </xf>
    <xf numFmtId="44" fontId="0" fillId="0" borderId="17" xfId="1" applyFont="1" applyBorder="1" applyAlignment="1">
      <alignment vertical="center" wrapText="1"/>
    </xf>
    <xf numFmtId="44" fontId="7" fillId="0" borderId="21" xfId="1" applyFont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1" fontId="0" fillId="0" borderId="12" xfId="0" applyNumberFormat="1" applyBorder="1" applyAlignment="1">
      <alignment horizontal="right" vertical="center" wrapText="1"/>
    </xf>
    <xf numFmtId="1" fontId="0" fillId="0" borderId="17" xfId="0" applyNumberFormat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1" fontId="0" fillId="0" borderId="21" xfId="0" applyNumberFormat="1" applyBorder="1" applyAlignment="1">
      <alignment horizontal="right" vertical="center" wrapText="1"/>
    </xf>
    <xf numFmtId="44" fontId="1" fillId="0" borderId="21" xfId="1" applyFont="1" applyBorder="1" applyAlignment="1">
      <alignment vertical="center" wrapText="1"/>
    </xf>
    <xf numFmtId="0" fontId="0" fillId="0" borderId="28" xfId="0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2</xdr:col>
      <xdr:colOff>1038225</xdr:colOff>
      <xdr:row>4</xdr:row>
      <xdr:rowOff>199390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2</xdr:col>
      <xdr:colOff>1219200</xdr:colOff>
      <xdr:row>4</xdr:row>
      <xdr:rowOff>199390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2</xdr:col>
      <xdr:colOff>1085850</xdr:colOff>
      <xdr:row>4</xdr:row>
      <xdr:rowOff>199390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2</xdr:col>
      <xdr:colOff>1085850</xdr:colOff>
      <xdr:row>4</xdr:row>
      <xdr:rowOff>199390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2</xdr:col>
      <xdr:colOff>1038225</xdr:colOff>
      <xdr:row>4</xdr:row>
      <xdr:rowOff>199390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352425</xdr:colOff>
      <xdr:row>1</xdr:row>
      <xdr:rowOff>19050</xdr:rowOff>
    </xdr:from>
    <xdr:to>
      <xdr:col>2</xdr:col>
      <xdr:colOff>1038225</xdr:colOff>
      <xdr:row>4</xdr:row>
      <xdr:rowOff>199390</xdr:rowOff>
    </xdr:to>
    <xdr:pic>
      <xdr:nvPicPr>
        <xdr:cNvPr id="3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2</xdr:col>
      <xdr:colOff>1038225</xdr:colOff>
      <xdr:row>4</xdr:row>
      <xdr:rowOff>199390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352425</xdr:colOff>
      <xdr:row>1</xdr:row>
      <xdr:rowOff>19050</xdr:rowOff>
    </xdr:from>
    <xdr:to>
      <xdr:col>2</xdr:col>
      <xdr:colOff>1038225</xdr:colOff>
      <xdr:row>4</xdr:row>
      <xdr:rowOff>199390</xdr:rowOff>
    </xdr:to>
    <xdr:pic>
      <xdr:nvPicPr>
        <xdr:cNvPr id="3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352425</xdr:colOff>
      <xdr:row>1</xdr:row>
      <xdr:rowOff>19050</xdr:rowOff>
    </xdr:from>
    <xdr:to>
      <xdr:col>2</xdr:col>
      <xdr:colOff>1038225</xdr:colOff>
      <xdr:row>4</xdr:row>
      <xdr:rowOff>199390</xdr:rowOff>
    </xdr:to>
    <xdr:pic>
      <xdr:nvPicPr>
        <xdr:cNvPr id="4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2</xdr:col>
      <xdr:colOff>1219200</xdr:colOff>
      <xdr:row>4</xdr:row>
      <xdr:rowOff>199390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2</xdr:col>
      <xdr:colOff>1219200</xdr:colOff>
      <xdr:row>4</xdr:row>
      <xdr:rowOff>199390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2</xdr:col>
      <xdr:colOff>1219200</xdr:colOff>
      <xdr:row>4</xdr:row>
      <xdr:rowOff>199390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2</xdr:col>
      <xdr:colOff>1219200</xdr:colOff>
      <xdr:row>4</xdr:row>
      <xdr:rowOff>199390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2</xdr:col>
      <xdr:colOff>1219200</xdr:colOff>
      <xdr:row>4</xdr:row>
      <xdr:rowOff>199390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19050</xdr:rowOff>
    </xdr:from>
    <xdr:to>
      <xdr:col>2</xdr:col>
      <xdr:colOff>1219200</xdr:colOff>
      <xdr:row>4</xdr:row>
      <xdr:rowOff>199390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8" t="10730" r="7475"/>
        <a:stretch/>
      </xdr:blipFill>
      <xdr:spPr bwMode="auto">
        <a:xfrm>
          <a:off x="352425" y="314325"/>
          <a:ext cx="2209800" cy="856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21" workbookViewId="0">
      <selection activeCell="C27" sqref="C27:D27"/>
    </sheetView>
  </sheetViews>
  <sheetFormatPr baseColWidth="10" defaultRowHeight="15" x14ac:dyDescent="0.25"/>
  <cols>
    <col min="2" max="2" width="11.42578125" style="55"/>
    <col min="3" max="3" width="32.7109375" customWidth="1"/>
    <col min="4" max="4" width="16.5703125" customWidth="1"/>
    <col min="5" max="5" width="54.7109375" bestFit="1" customWidth="1"/>
    <col min="6" max="6" width="12.5703125" style="11" bestFit="1" customWidth="1"/>
    <col min="7" max="7" width="11.42578125" style="11"/>
    <col min="8" max="8" width="12.5703125" style="11" bestFit="1" customWidth="1"/>
    <col min="9" max="9" width="15.85546875" bestFit="1" customWidth="1"/>
    <col min="10" max="10" width="13" bestFit="1" customWidth="1"/>
    <col min="11" max="11" width="13" style="57" customWidth="1"/>
  </cols>
  <sheetData>
    <row r="1" spans="1:11" s="5" customFormat="1" ht="23.25" x14ac:dyDescent="0.35">
      <c r="A1" s="1"/>
      <c r="B1" s="2"/>
      <c r="C1" s="1"/>
      <c r="D1" s="1"/>
      <c r="E1" s="1"/>
      <c r="F1" s="3"/>
      <c r="G1" s="3"/>
      <c r="H1" s="3"/>
      <c r="I1" s="1"/>
      <c r="J1" s="1"/>
      <c r="K1" s="4"/>
    </row>
    <row r="2" spans="1:11" s="5" customFormat="1" x14ac:dyDescent="0.25">
      <c r="A2" s="6"/>
      <c r="B2" s="7"/>
      <c r="C2" s="6"/>
      <c r="D2" s="6"/>
      <c r="E2" s="6"/>
      <c r="F2" s="8"/>
      <c r="G2" s="8"/>
      <c r="H2" s="8"/>
      <c r="I2" s="6"/>
      <c r="J2" s="6"/>
      <c r="K2" s="4"/>
    </row>
    <row r="3" spans="1:11" s="5" customFormat="1" ht="23.25" x14ac:dyDescent="0.35">
      <c r="B3" s="7"/>
      <c r="D3" s="92" t="s">
        <v>0</v>
      </c>
      <c r="E3" s="92"/>
      <c r="F3" s="92"/>
      <c r="G3" s="92"/>
      <c r="H3" s="92"/>
      <c r="I3" s="9"/>
      <c r="J3" s="10"/>
      <c r="K3" s="4"/>
    </row>
    <row r="4" spans="1:11" s="5" customFormat="1" x14ac:dyDescent="0.25">
      <c r="B4" s="7"/>
      <c r="F4" s="11"/>
      <c r="G4" s="11"/>
      <c r="H4" s="11"/>
      <c r="I4" s="9"/>
      <c r="J4" s="10"/>
      <c r="K4" s="4"/>
    </row>
    <row r="5" spans="1:11" s="5" customFormat="1" ht="15.75" x14ac:dyDescent="0.25">
      <c r="B5" s="7"/>
      <c r="E5" s="93"/>
      <c r="F5" s="93"/>
      <c r="G5" s="11"/>
      <c r="H5" s="11"/>
      <c r="I5" s="9"/>
      <c r="J5" s="10"/>
      <c r="K5" s="4"/>
    </row>
    <row r="6" spans="1:11" s="5" customFormat="1" x14ac:dyDescent="0.25">
      <c r="B6" s="7"/>
      <c r="F6" s="11"/>
      <c r="G6" s="11"/>
      <c r="H6" s="11"/>
      <c r="I6" s="9"/>
      <c r="J6" s="10"/>
      <c r="K6" s="4"/>
    </row>
    <row r="7" spans="1:11" s="5" customFormat="1" ht="15.75" thickBot="1" x14ac:dyDescent="0.3">
      <c r="B7" s="7"/>
      <c r="F7" s="11"/>
      <c r="G7" s="11"/>
      <c r="H7" s="11"/>
      <c r="I7" s="9"/>
      <c r="J7" s="10"/>
      <c r="K7" s="4"/>
    </row>
    <row r="8" spans="1:11" s="18" customFormat="1" ht="30.75" thickBot="1" x14ac:dyDescent="0.3">
      <c r="A8" s="12" t="s">
        <v>1</v>
      </c>
      <c r="B8" s="13" t="s">
        <v>2</v>
      </c>
      <c r="C8" s="14" t="s">
        <v>3</v>
      </c>
      <c r="D8" s="14" t="s">
        <v>4</v>
      </c>
      <c r="E8" s="14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6" t="s">
        <v>10</v>
      </c>
      <c r="K8" s="17" t="s">
        <v>11</v>
      </c>
    </row>
    <row r="9" spans="1:11" s="27" customFormat="1" ht="30" x14ac:dyDescent="0.25">
      <c r="A9" s="19">
        <v>43837</v>
      </c>
      <c r="B9" s="20">
        <v>2612</v>
      </c>
      <c r="C9" s="21" t="s">
        <v>12</v>
      </c>
      <c r="D9" s="21" t="s">
        <v>13</v>
      </c>
      <c r="E9" s="21" t="s">
        <v>14</v>
      </c>
      <c r="F9" s="22">
        <v>2594.9</v>
      </c>
      <c r="G9" s="23">
        <v>405.1</v>
      </c>
      <c r="H9" s="24">
        <f t="shared" ref="H9:H51" si="0">F9+G9</f>
        <v>3000</v>
      </c>
      <c r="I9" s="25" t="s">
        <v>15</v>
      </c>
      <c r="J9" s="21" t="s">
        <v>16</v>
      </c>
      <c r="K9" s="26" t="s">
        <v>17</v>
      </c>
    </row>
    <row r="10" spans="1:11" s="27" customFormat="1" ht="15" customHeight="1" x14ac:dyDescent="0.25">
      <c r="A10" s="28">
        <v>43838</v>
      </c>
      <c r="B10" s="29">
        <v>3362</v>
      </c>
      <c r="C10" s="30" t="s">
        <v>18</v>
      </c>
      <c r="D10" s="30"/>
      <c r="E10" s="30" t="s">
        <v>19</v>
      </c>
      <c r="F10" s="22">
        <v>2221.2399999999998</v>
      </c>
      <c r="G10" s="23">
        <f t="shared" ref="G10:G51" si="1">F10*0.16</f>
        <v>355.39839999999998</v>
      </c>
      <c r="H10" s="22">
        <f t="shared" si="0"/>
        <v>2576.6383999999998</v>
      </c>
      <c r="I10" s="25" t="s">
        <v>15</v>
      </c>
      <c r="J10" s="30" t="s">
        <v>16</v>
      </c>
      <c r="K10" s="31" t="s">
        <v>17</v>
      </c>
    </row>
    <row r="11" spans="1:11" s="27" customFormat="1" ht="30" x14ac:dyDescent="0.25">
      <c r="A11" s="28">
        <v>43838</v>
      </c>
      <c r="B11" s="29">
        <v>3362</v>
      </c>
      <c r="C11" s="30" t="s">
        <v>18</v>
      </c>
      <c r="D11" s="30"/>
      <c r="E11" s="30" t="s">
        <v>19</v>
      </c>
      <c r="F11" s="22">
        <v>2360.1799999999998</v>
      </c>
      <c r="G11" s="23">
        <f t="shared" si="1"/>
        <v>377.62879999999996</v>
      </c>
      <c r="H11" s="22">
        <f t="shared" si="0"/>
        <v>2737.8087999999998</v>
      </c>
      <c r="I11" s="25" t="s">
        <v>15</v>
      </c>
      <c r="J11" s="30" t="s">
        <v>16</v>
      </c>
      <c r="K11" s="31" t="s">
        <v>17</v>
      </c>
    </row>
    <row r="12" spans="1:11" s="27" customFormat="1" ht="15" customHeight="1" x14ac:dyDescent="0.25">
      <c r="A12" s="28">
        <v>43838</v>
      </c>
      <c r="B12" s="29">
        <v>2391</v>
      </c>
      <c r="C12" s="30" t="s">
        <v>20</v>
      </c>
      <c r="D12" s="30"/>
      <c r="E12" s="30" t="s">
        <v>21</v>
      </c>
      <c r="F12" s="22">
        <v>2436</v>
      </c>
      <c r="G12" s="23">
        <f t="shared" si="1"/>
        <v>389.76</v>
      </c>
      <c r="H12" s="22">
        <f t="shared" si="0"/>
        <v>2825.76</v>
      </c>
      <c r="I12" s="25" t="s">
        <v>15</v>
      </c>
      <c r="J12" s="30" t="s">
        <v>16</v>
      </c>
      <c r="K12" s="31" t="s">
        <v>17</v>
      </c>
    </row>
    <row r="13" spans="1:11" s="27" customFormat="1" ht="30" x14ac:dyDescent="0.25">
      <c r="A13" s="28">
        <v>43838</v>
      </c>
      <c r="B13" s="29">
        <v>2391</v>
      </c>
      <c r="C13" s="30" t="s">
        <v>22</v>
      </c>
      <c r="D13" s="30"/>
      <c r="E13" s="30" t="s">
        <v>23</v>
      </c>
      <c r="F13" s="22">
        <v>9002</v>
      </c>
      <c r="G13" s="23">
        <f t="shared" si="1"/>
        <v>1440.32</v>
      </c>
      <c r="H13" s="22">
        <f t="shared" si="0"/>
        <v>10442.32</v>
      </c>
      <c r="I13" s="25" t="s">
        <v>15</v>
      </c>
      <c r="J13" s="30" t="s">
        <v>16</v>
      </c>
      <c r="K13" s="31" t="s">
        <v>17</v>
      </c>
    </row>
    <row r="14" spans="1:11" s="27" customFormat="1" ht="30" x14ac:dyDescent="0.25">
      <c r="A14" s="28">
        <v>43839</v>
      </c>
      <c r="B14" s="29">
        <v>3451</v>
      </c>
      <c r="C14" s="30" t="s">
        <v>24</v>
      </c>
      <c r="D14" s="30" t="s">
        <v>25</v>
      </c>
      <c r="E14" s="30" t="s">
        <v>26</v>
      </c>
      <c r="F14" s="22">
        <v>17548</v>
      </c>
      <c r="G14" s="23">
        <f t="shared" si="1"/>
        <v>2807.68</v>
      </c>
      <c r="H14" s="22">
        <f t="shared" si="0"/>
        <v>20355.68</v>
      </c>
      <c r="I14" s="25" t="s">
        <v>15</v>
      </c>
      <c r="J14" s="30" t="s">
        <v>16</v>
      </c>
      <c r="K14" s="31" t="s">
        <v>27</v>
      </c>
    </row>
    <row r="15" spans="1:11" s="27" customFormat="1" ht="30" x14ac:dyDescent="0.25">
      <c r="A15" s="28">
        <v>43840</v>
      </c>
      <c r="B15" s="29">
        <v>3141</v>
      </c>
      <c r="C15" s="30" t="s">
        <v>28</v>
      </c>
      <c r="D15" s="30" t="s">
        <v>29</v>
      </c>
      <c r="E15" s="30" t="s">
        <v>30</v>
      </c>
      <c r="F15" s="22">
        <v>343.96551699999998</v>
      </c>
      <c r="G15" s="23">
        <f t="shared" si="1"/>
        <v>55.03448272</v>
      </c>
      <c r="H15" s="22">
        <f t="shared" si="0"/>
        <v>398.99999972000001</v>
      </c>
      <c r="I15" s="25" t="s">
        <v>15</v>
      </c>
      <c r="J15" s="30" t="s">
        <v>16</v>
      </c>
      <c r="K15" s="31" t="s">
        <v>17</v>
      </c>
    </row>
    <row r="16" spans="1:11" s="27" customFormat="1" ht="30" x14ac:dyDescent="0.25">
      <c r="A16" s="28">
        <v>43840</v>
      </c>
      <c r="B16" s="29">
        <v>3141</v>
      </c>
      <c r="C16" s="30" t="s">
        <v>28</v>
      </c>
      <c r="D16" s="30" t="s">
        <v>29</v>
      </c>
      <c r="E16" s="30" t="s">
        <v>31</v>
      </c>
      <c r="F16" s="22">
        <v>434.48275899999999</v>
      </c>
      <c r="G16" s="23">
        <f t="shared" si="1"/>
        <v>69.517241440000006</v>
      </c>
      <c r="H16" s="22">
        <f t="shared" si="0"/>
        <v>504.00000044000001</v>
      </c>
      <c r="I16" s="25" t="s">
        <v>15</v>
      </c>
      <c r="J16" s="30" t="s">
        <v>16</v>
      </c>
      <c r="K16" s="31" t="s">
        <v>17</v>
      </c>
    </row>
    <row r="17" spans="1:11" s="27" customFormat="1" ht="30" x14ac:dyDescent="0.25">
      <c r="A17" s="28">
        <v>43840</v>
      </c>
      <c r="B17" s="29">
        <v>3141</v>
      </c>
      <c r="C17" s="30" t="s">
        <v>28</v>
      </c>
      <c r="D17" s="30" t="s">
        <v>29</v>
      </c>
      <c r="E17" s="30" t="s">
        <v>32</v>
      </c>
      <c r="F17" s="22">
        <v>474.13793099999998</v>
      </c>
      <c r="G17" s="23">
        <f t="shared" si="1"/>
        <v>75.862068960000002</v>
      </c>
      <c r="H17" s="22">
        <f t="shared" si="0"/>
        <v>549.99999995999997</v>
      </c>
      <c r="I17" s="25" t="s">
        <v>15</v>
      </c>
      <c r="J17" s="30" t="s">
        <v>16</v>
      </c>
      <c r="K17" s="31" t="s">
        <v>17</v>
      </c>
    </row>
    <row r="18" spans="1:11" s="27" customFormat="1" ht="30" x14ac:dyDescent="0.25">
      <c r="A18" s="28">
        <v>43843</v>
      </c>
      <c r="B18" s="29">
        <v>3141</v>
      </c>
      <c r="C18" s="30" t="s">
        <v>28</v>
      </c>
      <c r="D18" s="30" t="s">
        <v>29</v>
      </c>
      <c r="E18" s="30" t="s">
        <v>33</v>
      </c>
      <c r="F18" s="32">
        <v>406.89655199999999</v>
      </c>
      <c r="G18" s="23">
        <f t="shared" si="1"/>
        <v>65.103448319999998</v>
      </c>
      <c r="H18" s="22">
        <f t="shared" si="0"/>
        <v>472.00000031999997</v>
      </c>
      <c r="I18" s="25" t="s">
        <v>15</v>
      </c>
      <c r="J18" s="30" t="s">
        <v>16</v>
      </c>
      <c r="K18" s="31" t="s">
        <v>17</v>
      </c>
    </row>
    <row r="19" spans="1:11" s="27" customFormat="1" ht="30" x14ac:dyDescent="0.25">
      <c r="A19" s="28">
        <v>43843</v>
      </c>
      <c r="B19" s="29">
        <v>2391</v>
      </c>
      <c r="C19" s="30" t="s">
        <v>34</v>
      </c>
      <c r="D19" s="30" t="s">
        <v>35</v>
      </c>
      <c r="E19" s="30" t="s">
        <v>36</v>
      </c>
      <c r="F19" s="32">
        <v>3685.34483</v>
      </c>
      <c r="G19" s="23">
        <f t="shared" si="1"/>
        <v>589.65517280000006</v>
      </c>
      <c r="H19" s="22">
        <f t="shared" si="0"/>
        <v>4275.0000028000004</v>
      </c>
      <c r="I19" s="25" t="s">
        <v>15</v>
      </c>
      <c r="J19" s="30" t="s">
        <v>16</v>
      </c>
      <c r="K19" s="31" t="s">
        <v>17</v>
      </c>
    </row>
    <row r="20" spans="1:11" s="27" customFormat="1" ht="30" x14ac:dyDescent="0.25">
      <c r="A20" s="28">
        <v>43844</v>
      </c>
      <c r="B20" s="29">
        <v>2612</v>
      </c>
      <c r="C20" s="30" t="s">
        <v>37</v>
      </c>
      <c r="D20" s="30" t="s">
        <v>13</v>
      </c>
      <c r="E20" s="30" t="s">
        <v>14</v>
      </c>
      <c r="F20" s="22">
        <v>2594.9</v>
      </c>
      <c r="G20" s="23">
        <v>405.1</v>
      </c>
      <c r="H20" s="22">
        <f t="shared" si="0"/>
        <v>3000</v>
      </c>
      <c r="I20" s="25" t="s">
        <v>15</v>
      </c>
      <c r="J20" s="30" t="s">
        <v>16</v>
      </c>
      <c r="K20" s="31" t="s">
        <v>17</v>
      </c>
    </row>
    <row r="21" spans="1:11" s="27" customFormat="1" ht="45" x14ac:dyDescent="0.25">
      <c r="A21" s="33">
        <v>43846</v>
      </c>
      <c r="B21" s="34">
        <v>2391</v>
      </c>
      <c r="C21" s="30" t="s">
        <v>38</v>
      </c>
      <c r="D21" s="30" t="s">
        <v>39</v>
      </c>
      <c r="E21" s="30" t="s">
        <v>40</v>
      </c>
      <c r="F21" s="32">
        <v>12078.07</v>
      </c>
      <c r="G21" s="23">
        <f t="shared" si="1"/>
        <v>1932.4911999999999</v>
      </c>
      <c r="H21" s="22">
        <f t="shared" si="0"/>
        <v>14010.5612</v>
      </c>
      <c r="I21" s="25" t="s">
        <v>15</v>
      </c>
      <c r="J21" s="30" t="s">
        <v>16</v>
      </c>
      <c r="K21" s="31" t="s">
        <v>17</v>
      </c>
    </row>
    <row r="22" spans="1:11" s="27" customFormat="1" ht="45" x14ac:dyDescent="0.25">
      <c r="A22" s="33">
        <v>43846</v>
      </c>
      <c r="B22" s="34">
        <v>2391</v>
      </c>
      <c r="C22" s="30" t="s">
        <v>38</v>
      </c>
      <c r="D22" s="30" t="s">
        <v>39</v>
      </c>
      <c r="E22" s="30" t="s">
        <v>40</v>
      </c>
      <c r="F22" s="32">
        <v>781.09482800000001</v>
      </c>
      <c r="G22" s="23">
        <f t="shared" si="1"/>
        <v>124.97517248</v>
      </c>
      <c r="H22" s="22">
        <f t="shared" si="0"/>
        <v>906.07000047999998</v>
      </c>
      <c r="I22" s="25" t="s">
        <v>15</v>
      </c>
      <c r="J22" s="30" t="s">
        <v>16</v>
      </c>
      <c r="K22" s="31" t="s">
        <v>17</v>
      </c>
    </row>
    <row r="23" spans="1:11" s="27" customFormat="1" ht="30" x14ac:dyDescent="0.25">
      <c r="A23" s="33">
        <v>43850</v>
      </c>
      <c r="B23" s="34">
        <v>2612</v>
      </c>
      <c r="C23" s="30" t="s">
        <v>41</v>
      </c>
      <c r="D23" s="30" t="s">
        <v>42</v>
      </c>
      <c r="E23" s="30" t="s">
        <v>43</v>
      </c>
      <c r="F23" s="32">
        <v>2595</v>
      </c>
      <c r="G23" s="23">
        <v>405</v>
      </c>
      <c r="H23" s="22">
        <f t="shared" si="0"/>
        <v>3000</v>
      </c>
      <c r="I23" s="25" t="s">
        <v>15</v>
      </c>
      <c r="J23" s="30" t="s">
        <v>16</v>
      </c>
      <c r="K23" s="31" t="s">
        <v>17</v>
      </c>
    </row>
    <row r="24" spans="1:11" s="27" customFormat="1" ht="45" x14ac:dyDescent="0.25">
      <c r="A24" s="33">
        <v>43850</v>
      </c>
      <c r="B24" s="34">
        <v>2391</v>
      </c>
      <c r="C24" s="30" t="s">
        <v>44</v>
      </c>
      <c r="D24" s="30" t="s">
        <v>45</v>
      </c>
      <c r="E24" s="30" t="s">
        <v>40</v>
      </c>
      <c r="F24" s="32">
        <v>1524</v>
      </c>
      <c r="G24" s="23">
        <f t="shared" si="1"/>
        <v>243.84</v>
      </c>
      <c r="H24" s="22">
        <f t="shared" si="0"/>
        <v>1767.84</v>
      </c>
      <c r="I24" s="25" t="s">
        <v>15</v>
      </c>
      <c r="J24" s="30" t="s">
        <v>16</v>
      </c>
      <c r="K24" s="31" t="s">
        <v>17</v>
      </c>
    </row>
    <row r="25" spans="1:11" s="27" customFormat="1" ht="45" x14ac:dyDescent="0.25">
      <c r="A25" s="33">
        <v>43850</v>
      </c>
      <c r="B25" s="34">
        <v>2391</v>
      </c>
      <c r="C25" s="30" t="s">
        <v>46</v>
      </c>
      <c r="D25" s="30" t="s">
        <v>47</v>
      </c>
      <c r="E25" s="30" t="s">
        <v>40</v>
      </c>
      <c r="F25" s="32">
        <v>1099.8399999999999</v>
      </c>
      <c r="G25" s="23">
        <f t="shared" si="1"/>
        <v>175.9744</v>
      </c>
      <c r="H25" s="22">
        <f t="shared" si="0"/>
        <v>1275.8144</v>
      </c>
      <c r="I25" s="25" t="s">
        <v>15</v>
      </c>
      <c r="J25" s="30" t="s">
        <v>16</v>
      </c>
      <c r="K25" s="31" t="s">
        <v>17</v>
      </c>
    </row>
    <row r="26" spans="1:11" s="27" customFormat="1" ht="45" x14ac:dyDescent="0.25">
      <c r="A26" s="33">
        <v>43850</v>
      </c>
      <c r="B26" s="34">
        <v>2391</v>
      </c>
      <c r="C26" s="30" t="s">
        <v>48</v>
      </c>
      <c r="D26" s="30"/>
      <c r="E26" s="30" t="s">
        <v>40</v>
      </c>
      <c r="F26" s="32">
        <v>5482.2</v>
      </c>
      <c r="G26" s="23">
        <f t="shared" si="1"/>
        <v>877.15200000000004</v>
      </c>
      <c r="H26" s="22">
        <f t="shared" si="0"/>
        <v>6359.3519999999999</v>
      </c>
      <c r="I26" s="25" t="s">
        <v>15</v>
      </c>
      <c r="J26" s="30" t="s">
        <v>16</v>
      </c>
      <c r="K26" s="31" t="s">
        <v>17</v>
      </c>
    </row>
    <row r="27" spans="1:11" s="27" customFormat="1" ht="30" x14ac:dyDescent="0.25">
      <c r="A27" s="33">
        <v>43850</v>
      </c>
      <c r="B27" s="34">
        <v>2614</v>
      </c>
      <c r="C27" s="30" t="s">
        <v>49</v>
      </c>
      <c r="D27" s="30" t="s">
        <v>50</v>
      </c>
      <c r="E27" s="30" t="s">
        <v>51</v>
      </c>
      <c r="F27" s="32">
        <v>3812.4</v>
      </c>
      <c r="G27" s="23">
        <f t="shared" si="1"/>
        <v>609.98400000000004</v>
      </c>
      <c r="H27" s="22">
        <f t="shared" si="0"/>
        <v>4422.384</v>
      </c>
      <c r="I27" s="25" t="s">
        <v>15</v>
      </c>
      <c r="J27" s="30" t="s">
        <v>16</v>
      </c>
      <c r="K27" s="31" t="s">
        <v>17</v>
      </c>
    </row>
    <row r="28" spans="1:11" s="27" customFormat="1" ht="45" x14ac:dyDescent="0.25">
      <c r="A28" s="33">
        <v>43851</v>
      </c>
      <c r="B28" s="34">
        <v>2391</v>
      </c>
      <c r="C28" s="35" t="s">
        <v>52</v>
      </c>
      <c r="D28" s="30" t="s">
        <v>53</v>
      </c>
      <c r="E28" s="30" t="s">
        <v>40</v>
      </c>
      <c r="F28" s="32">
        <v>1301.19</v>
      </c>
      <c r="G28" s="23">
        <f t="shared" si="1"/>
        <v>208.19040000000001</v>
      </c>
      <c r="H28" s="22">
        <f t="shared" si="0"/>
        <v>1509.3804</v>
      </c>
      <c r="I28" s="25" t="s">
        <v>15</v>
      </c>
      <c r="J28" s="30" t="s">
        <v>16</v>
      </c>
      <c r="K28" s="31" t="s">
        <v>17</v>
      </c>
    </row>
    <row r="29" spans="1:11" s="27" customFormat="1" ht="30" x14ac:dyDescent="0.25">
      <c r="A29" s="33">
        <v>43851</v>
      </c>
      <c r="B29" s="34">
        <v>2612</v>
      </c>
      <c r="C29" s="30" t="s">
        <v>37</v>
      </c>
      <c r="D29" s="30" t="s">
        <v>13</v>
      </c>
      <c r="E29" s="30" t="s">
        <v>54</v>
      </c>
      <c r="F29" s="32">
        <v>2594.98</v>
      </c>
      <c r="G29" s="23">
        <v>405.02</v>
      </c>
      <c r="H29" s="22">
        <f t="shared" si="0"/>
        <v>3000</v>
      </c>
      <c r="I29" s="25" t="s">
        <v>15</v>
      </c>
      <c r="J29" s="30" t="s">
        <v>16</v>
      </c>
      <c r="K29" s="31" t="s">
        <v>17</v>
      </c>
    </row>
    <row r="30" spans="1:11" s="27" customFormat="1" ht="30" x14ac:dyDescent="0.25">
      <c r="A30" s="33">
        <v>43852</v>
      </c>
      <c r="B30" s="34">
        <v>2391</v>
      </c>
      <c r="C30" s="30" t="s">
        <v>55</v>
      </c>
      <c r="D30" s="30" t="s">
        <v>56</v>
      </c>
      <c r="E30" s="30" t="s">
        <v>57</v>
      </c>
      <c r="F30" s="32">
        <v>6732</v>
      </c>
      <c r="G30" s="23">
        <f t="shared" si="1"/>
        <v>1077.1200000000001</v>
      </c>
      <c r="H30" s="22">
        <f t="shared" si="0"/>
        <v>7809.12</v>
      </c>
      <c r="I30" s="25" t="s">
        <v>15</v>
      </c>
      <c r="J30" s="30" t="s">
        <v>16</v>
      </c>
      <c r="K30" s="31" t="s">
        <v>17</v>
      </c>
    </row>
    <row r="31" spans="1:11" s="27" customFormat="1" ht="30" x14ac:dyDescent="0.25">
      <c r="A31" s="33">
        <v>43852</v>
      </c>
      <c r="B31" s="36">
        <v>2391</v>
      </c>
      <c r="C31" s="37" t="s">
        <v>55</v>
      </c>
      <c r="D31" s="30" t="s">
        <v>56</v>
      </c>
      <c r="E31" s="30" t="s">
        <v>58</v>
      </c>
      <c r="F31" s="32">
        <v>21450</v>
      </c>
      <c r="G31" s="23">
        <f t="shared" si="1"/>
        <v>3432</v>
      </c>
      <c r="H31" s="22">
        <f t="shared" si="0"/>
        <v>24882</v>
      </c>
      <c r="I31" s="25" t="s">
        <v>15</v>
      </c>
      <c r="J31" s="30" t="s">
        <v>16</v>
      </c>
      <c r="K31" s="31" t="s">
        <v>17</v>
      </c>
    </row>
    <row r="32" spans="1:11" s="27" customFormat="1" ht="30" x14ac:dyDescent="0.25">
      <c r="A32" s="33">
        <v>43852</v>
      </c>
      <c r="B32" s="38">
        <v>2391</v>
      </c>
      <c r="C32" s="39" t="s">
        <v>59</v>
      </c>
      <c r="D32" s="39" t="s">
        <v>60</v>
      </c>
      <c r="E32" s="39" t="s">
        <v>61</v>
      </c>
      <c r="F32" s="40">
        <v>1716.6</v>
      </c>
      <c r="G32" s="23">
        <f t="shared" si="1"/>
        <v>274.65600000000001</v>
      </c>
      <c r="H32" s="22">
        <f t="shared" si="0"/>
        <v>1991.2559999999999</v>
      </c>
      <c r="I32" s="25" t="s">
        <v>15</v>
      </c>
      <c r="J32" s="30" t="s">
        <v>16</v>
      </c>
      <c r="K32" s="31" t="s">
        <v>17</v>
      </c>
    </row>
    <row r="33" spans="1:11" s="27" customFormat="1" ht="30" x14ac:dyDescent="0.25">
      <c r="A33" s="33">
        <v>43852</v>
      </c>
      <c r="B33" s="38">
        <v>2391</v>
      </c>
      <c r="C33" s="39" t="s">
        <v>20</v>
      </c>
      <c r="D33" s="39"/>
      <c r="E33" s="39" t="s">
        <v>62</v>
      </c>
      <c r="F33" s="40">
        <v>4032</v>
      </c>
      <c r="G33" s="23">
        <f t="shared" si="1"/>
        <v>645.12</v>
      </c>
      <c r="H33" s="22">
        <f t="shared" si="0"/>
        <v>4677.12</v>
      </c>
      <c r="I33" s="25" t="s">
        <v>15</v>
      </c>
      <c r="J33" s="30" t="s">
        <v>16</v>
      </c>
      <c r="K33" s="31" t="s">
        <v>17</v>
      </c>
    </row>
    <row r="34" spans="1:11" s="27" customFormat="1" ht="30" x14ac:dyDescent="0.25">
      <c r="A34" s="33">
        <v>43852</v>
      </c>
      <c r="B34" s="38">
        <v>3471</v>
      </c>
      <c r="C34" s="39" t="s">
        <v>63</v>
      </c>
      <c r="D34" s="39"/>
      <c r="E34" s="39" t="s">
        <v>64</v>
      </c>
      <c r="F34" s="40">
        <v>1000</v>
      </c>
      <c r="G34" s="23">
        <f t="shared" si="1"/>
        <v>160</v>
      </c>
      <c r="H34" s="22">
        <f t="shared" si="0"/>
        <v>1160</v>
      </c>
      <c r="I34" s="25" t="s">
        <v>15</v>
      </c>
      <c r="J34" s="30" t="s">
        <v>16</v>
      </c>
      <c r="K34" s="31" t="s">
        <v>17</v>
      </c>
    </row>
    <row r="35" spans="1:11" s="27" customFormat="1" ht="30" x14ac:dyDescent="0.25">
      <c r="A35" s="33">
        <v>43853</v>
      </c>
      <c r="B35" s="38">
        <v>2391</v>
      </c>
      <c r="C35" s="39" t="s">
        <v>48</v>
      </c>
      <c r="D35" s="39"/>
      <c r="E35" s="39" t="s">
        <v>65</v>
      </c>
      <c r="F35" s="40">
        <v>4786.2</v>
      </c>
      <c r="G35" s="23">
        <f t="shared" si="1"/>
        <v>765.79200000000003</v>
      </c>
      <c r="H35" s="22">
        <f t="shared" si="0"/>
        <v>5551.9920000000002</v>
      </c>
      <c r="I35" s="25" t="s">
        <v>15</v>
      </c>
      <c r="J35" s="30" t="s">
        <v>16</v>
      </c>
      <c r="K35" s="31" t="s">
        <v>17</v>
      </c>
    </row>
    <row r="36" spans="1:11" s="27" customFormat="1" ht="30" x14ac:dyDescent="0.25">
      <c r="A36" s="33">
        <v>43854</v>
      </c>
      <c r="B36" s="38">
        <v>2121</v>
      </c>
      <c r="C36" s="39" t="s">
        <v>66</v>
      </c>
      <c r="D36" s="39" t="s">
        <v>67</v>
      </c>
      <c r="E36" s="39" t="s">
        <v>68</v>
      </c>
      <c r="F36" s="40">
        <v>1362</v>
      </c>
      <c r="G36" s="23">
        <f t="shared" si="1"/>
        <v>217.92000000000002</v>
      </c>
      <c r="H36" s="22">
        <f t="shared" si="0"/>
        <v>1579.92</v>
      </c>
      <c r="I36" s="25" t="s">
        <v>15</v>
      </c>
      <c r="J36" s="30" t="s">
        <v>16</v>
      </c>
      <c r="K36" s="31" t="s">
        <v>17</v>
      </c>
    </row>
    <row r="37" spans="1:11" s="27" customFormat="1" ht="30" x14ac:dyDescent="0.25">
      <c r="A37" s="33">
        <v>43857</v>
      </c>
      <c r="B37" s="38">
        <v>2391</v>
      </c>
      <c r="C37" s="39" t="s">
        <v>69</v>
      </c>
      <c r="D37" s="39" t="s">
        <v>70</v>
      </c>
      <c r="E37" s="39" t="s">
        <v>71</v>
      </c>
      <c r="F37" s="40">
        <v>8611.7000000000007</v>
      </c>
      <c r="G37" s="23">
        <f t="shared" si="1"/>
        <v>1377.8720000000001</v>
      </c>
      <c r="H37" s="22">
        <f t="shared" si="0"/>
        <v>9989.5720000000001</v>
      </c>
      <c r="I37" s="25" t="s">
        <v>15</v>
      </c>
      <c r="J37" s="30" t="s">
        <v>16</v>
      </c>
      <c r="K37" s="31" t="s">
        <v>17</v>
      </c>
    </row>
    <row r="38" spans="1:11" s="27" customFormat="1" ht="30" x14ac:dyDescent="0.25">
      <c r="A38" s="33">
        <v>43857</v>
      </c>
      <c r="B38" s="38">
        <v>2391</v>
      </c>
      <c r="C38" s="39" t="s">
        <v>34</v>
      </c>
      <c r="D38" s="39" t="s">
        <v>35</v>
      </c>
      <c r="E38" s="39" t="s">
        <v>36</v>
      </c>
      <c r="F38" s="40">
        <v>1965.52</v>
      </c>
      <c r="G38" s="23">
        <f t="shared" si="1"/>
        <v>314.48320000000001</v>
      </c>
      <c r="H38" s="22">
        <f t="shared" si="0"/>
        <v>2280.0032000000001</v>
      </c>
      <c r="I38" s="25" t="s">
        <v>15</v>
      </c>
      <c r="J38" s="30" t="s">
        <v>16</v>
      </c>
      <c r="K38" s="31" t="s">
        <v>17</v>
      </c>
    </row>
    <row r="39" spans="1:11" s="27" customFormat="1" ht="30" x14ac:dyDescent="0.25">
      <c r="A39" s="33">
        <v>43857</v>
      </c>
      <c r="B39" s="38">
        <v>2391</v>
      </c>
      <c r="C39" s="39" t="s">
        <v>72</v>
      </c>
      <c r="D39" s="39" t="s">
        <v>70</v>
      </c>
      <c r="E39" s="39" t="s">
        <v>73</v>
      </c>
      <c r="F39" s="40">
        <v>34620</v>
      </c>
      <c r="G39" s="23">
        <f t="shared" si="1"/>
        <v>5539.2</v>
      </c>
      <c r="H39" s="22">
        <f t="shared" si="0"/>
        <v>40159.199999999997</v>
      </c>
      <c r="I39" s="25" t="s">
        <v>15</v>
      </c>
      <c r="J39" s="30" t="s">
        <v>16</v>
      </c>
      <c r="K39" s="31" t="s">
        <v>17</v>
      </c>
    </row>
    <row r="40" spans="1:11" s="27" customFormat="1" ht="30" x14ac:dyDescent="0.25">
      <c r="A40" s="33">
        <v>43857</v>
      </c>
      <c r="B40" s="38">
        <v>2391</v>
      </c>
      <c r="C40" s="39" t="s">
        <v>74</v>
      </c>
      <c r="D40" s="39" t="s">
        <v>75</v>
      </c>
      <c r="E40" s="39" t="s">
        <v>76</v>
      </c>
      <c r="F40" s="40">
        <v>15745</v>
      </c>
      <c r="G40" s="23">
        <f t="shared" si="1"/>
        <v>2519.2000000000003</v>
      </c>
      <c r="H40" s="22">
        <f t="shared" si="0"/>
        <v>18264.2</v>
      </c>
      <c r="I40" s="25" t="s">
        <v>15</v>
      </c>
      <c r="J40" s="30" t="s">
        <v>16</v>
      </c>
      <c r="K40" s="31" t="s">
        <v>17</v>
      </c>
    </row>
    <row r="41" spans="1:11" s="27" customFormat="1" ht="45" x14ac:dyDescent="0.25">
      <c r="A41" s="33">
        <v>43858</v>
      </c>
      <c r="B41" s="38">
        <v>2391</v>
      </c>
      <c r="C41" s="39" t="s">
        <v>38</v>
      </c>
      <c r="D41" s="39" t="s">
        <v>39</v>
      </c>
      <c r="E41" s="30" t="s">
        <v>40</v>
      </c>
      <c r="F41" s="40">
        <v>2329.9827599999999</v>
      </c>
      <c r="G41" s="23">
        <f t="shared" si="1"/>
        <v>372.79724160000001</v>
      </c>
      <c r="H41" s="22">
        <f t="shared" si="0"/>
        <v>2702.7800016000001</v>
      </c>
      <c r="I41" s="25" t="s">
        <v>15</v>
      </c>
      <c r="J41" s="30" t="s">
        <v>16</v>
      </c>
      <c r="K41" s="31" t="s">
        <v>17</v>
      </c>
    </row>
    <row r="42" spans="1:11" s="27" customFormat="1" ht="30" x14ac:dyDescent="0.25">
      <c r="A42" s="33">
        <v>43858</v>
      </c>
      <c r="B42" s="38">
        <v>2612</v>
      </c>
      <c r="C42" s="39" t="s">
        <v>41</v>
      </c>
      <c r="D42" s="39" t="s">
        <v>42</v>
      </c>
      <c r="E42" s="39" t="s">
        <v>77</v>
      </c>
      <c r="F42" s="40">
        <v>3459.99</v>
      </c>
      <c r="G42" s="23">
        <v>540.01</v>
      </c>
      <c r="H42" s="22">
        <f t="shared" si="0"/>
        <v>4000</v>
      </c>
      <c r="I42" s="25" t="s">
        <v>15</v>
      </c>
      <c r="J42" s="30" t="s">
        <v>16</v>
      </c>
      <c r="K42" s="31" t="s">
        <v>17</v>
      </c>
    </row>
    <row r="43" spans="1:11" s="27" customFormat="1" ht="30" x14ac:dyDescent="0.25">
      <c r="A43" s="33">
        <v>43854</v>
      </c>
      <c r="B43" s="38">
        <v>2391</v>
      </c>
      <c r="C43" s="39" t="s">
        <v>78</v>
      </c>
      <c r="D43" s="39"/>
      <c r="E43" s="39" t="s">
        <v>79</v>
      </c>
      <c r="F43" s="40">
        <v>2830</v>
      </c>
      <c r="G43" s="23">
        <f t="shared" si="1"/>
        <v>452.8</v>
      </c>
      <c r="H43" s="22">
        <f t="shared" si="0"/>
        <v>3282.8</v>
      </c>
      <c r="I43" s="25" t="s">
        <v>15</v>
      </c>
      <c r="J43" s="30" t="s">
        <v>16</v>
      </c>
      <c r="K43" s="31" t="s">
        <v>17</v>
      </c>
    </row>
    <row r="44" spans="1:11" s="27" customFormat="1" ht="30" x14ac:dyDescent="0.25">
      <c r="A44" s="33">
        <v>43859</v>
      </c>
      <c r="B44" s="38">
        <v>3573</v>
      </c>
      <c r="C44" s="39" t="s">
        <v>80</v>
      </c>
      <c r="D44" s="39"/>
      <c r="E44" s="39" t="s">
        <v>81</v>
      </c>
      <c r="F44" s="40">
        <v>1094.83</v>
      </c>
      <c r="G44" s="23">
        <f t="shared" si="1"/>
        <v>175.1728</v>
      </c>
      <c r="H44" s="22">
        <f t="shared" si="0"/>
        <v>1270.0028</v>
      </c>
      <c r="I44" s="25" t="s">
        <v>15</v>
      </c>
      <c r="J44" s="30" t="s">
        <v>16</v>
      </c>
      <c r="K44" s="31" t="s">
        <v>17</v>
      </c>
    </row>
    <row r="45" spans="1:11" s="27" customFormat="1" ht="30" x14ac:dyDescent="0.25">
      <c r="A45" s="33">
        <v>43860</v>
      </c>
      <c r="B45" s="38">
        <v>2391</v>
      </c>
      <c r="C45" s="39" t="s">
        <v>82</v>
      </c>
      <c r="D45" s="39" t="s">
        <v>83</v>
      </c>
      <c r="E45" s="39" t="s">
        <v>84</v>
      </c>
      <c r="F45" s="40">
        <v>20593.39</v>
      </c>
      <c r="G45" s="23">
        <f t="shared" si="1"/>
        <v>3294.9423999999999</v>
      </c>
      <c r="H45" s="22">
        <f t="shared" si="0"/>
        <v>23888.332399999999</v>
      </c>
      <c r="I45" s="25" t="s">
        <v>15</v>
      </c>
      <c r="J45" s="30" t="s">
        <v>16</v>
      </c>
      <c r="K45" s="31" t="s">
        <v>17</v>
      </c>
    </row>
    <row r="46" spans="1:11" s="27" customFormat="1" ht="30" x14ac:dyDescent="0.25">
      <c r="A46" s="33">
        <v>43860</v>
      </c>
      <c r="B46" s="38">
        <v>2391</v>
      </c>
      <c r="C46" s="39" t="s">
        <v>85</v>
      </c>
      <c r="D46" s="39"/>
      <c r="E46" s="39" t="s">
        <v>86</v>
      </c>
      <c r="F46" s="40">
        <v>20827.5</v>
      </c>
      <c r="G46" s="23">
        <f t="shared" si="1"/>
        <v>3332.4</v>
      </c>
      <c r="H46" s="22">
        <f t="shared" si="0"/>
        <v>24159.9</v>
      </c>
      <c r="I46" s="25" t="s">
        <v>15</v>
      </c>
      <c r="J46" s="30" t="s">
        <v>16</v>
      </c>
      <c r="K46" s="31" t="s">
        <v>17</v>
      </c>
    </row>
    <row r="47" spans="1:11" s="27" customFormat="1" ht="30" x14ac:dyDescent="0.25">
      <c r="A47" s="33">
        <v>43861</v>
      </c>
      <c r="B47" s="38">
        <v>3571</v>
      </c>
      <c r="C47" s="39" t="s">
        <v>87</v>
      </c>
      <c r="D47" s="39"/>
      <c r="E47" s="39" t="s">
        <v>88</v>
      </c>
      <c r="F47" s="40">
        <v>6818.5</v>
      </c>
      <c r="G47" s="23">
        <f t="shared" si="1"/>
        <v>1090.96</v>
      </c>
      <c r="H47" s="22">
        <f t="shared" si="0"/>
        <v>7909.46</v>
      </c>
      <c r="I47" s="25" t="s">
        <v>15</v>
      </c>
      <c r="J47" s="30" t="s">
        <v>16</v>
      </c>
      <c r="K47" s="31" t="s">
        <v>17</v>
      </c>
    </row>
    <row r="48" spans="1:11" s="27" customFormat="1" x14ac:dyDescent="0.25">
      <c r="A48" s="33"/>
      <c r="B48" s="38"/>
      <c r="C48" s="39"/>
      <c r="D48" s="39"/>
      <c r="E48" s="39"/>
      <c r="F48" s="41"/>
      <c r="G48" s="42">
        <f t="shared" si="1"/>
        <v>0</v>
      </c>
      <c r="H48" s="42">
        <f t="shared" si="0"/>
        <v>0</v>
      </c>
      <c r="I48" s="43" t="s">
        <v>15</v>
      </c>
      <c r="J48" s="44" t="s">
        <v>16</v>
      </c>
      <c r="K48" s="31"/>
    </row>
    <row r="49" spans="1:11" s="27" customFormat="1" x14ac:dyDescent="0.25">
      <c r="A49" s="33"/>
      <c r="B49" s="38"/>
      <c r="C49" s="39"/>
      <c r="D49" s="39"/>
      <c r="E49" s="39"/>
      <c r="F49" s="45"/>
      <c r="G49" s="42">
        <f t="shared" si="1"/>
        <v>0</v>
      </c>
      <c r="H49" s="42">
        <f t="shared" si="0"/>
        <v>0</v>
      </c>
      <c r="I49" s="43" t="s">
        <v>15</v>
      </c>
      <c r="J49" s="44" t="s">
        <v>16</v>
      </c>
      <c r="K49" s="31"/>
    </row>
    <row r="50" spans="1:11" s="27" customFormat="1" x14ac:dyDescent="0.25">
      <c r="A50" s="46"/>
      <c r="B50" s="38"/>
      <c r="C50" s="39"/>
      <c r="D50" s="39"/>
      <c r="E50" s="39"/>
      <c r="F50" s="45"/>
      <c r="G50" s="42">
        <f t="shared" si="1"/>
        <v>0</v>
      </c>
      <c r="H50" s="42">
        <f t="shared" si="0"/>
        <v>0</v>
      </c>
      <c r="I50" s="47"/>
      <c r="J50" s="44"/>
      <c r="K50" s="31"/>
    </row>
    <row r="51" spans="1:11" s="27" customFormat="1" x14ac:dyDescent="0.25">
      <c r="A51" s="48"/>
      <c r="B51" s="49"/>
      <c r="C51" s="50"/>
      <c r="D51" s="50"/>
      <c r="E51" s="50"/>
      <c r="F51" s="51"/>
      <c r="G51" s="52">
        <f t="shared" si="1"/>
        <v>0</v>
      </c>
      <c r="H51" s="52">
        <f t="shared" si="0"/>
        <v>0</v>
      </c>
      <c r="I51" s="53"/>
      <c r="J51" s="50"/>
      <c r="K51" s="54"/>
    </row>
    <row r="54" spans="1:11" x14ac:dyDescent="0.25">
      <c r="F54" s="56">
        <f>SUM(F9:F53)</f>
        <v>235346.03517699998</v>
      </c>
      <c r="G54" s="56">
        <f>SUM(G9:G53)</f>
        <v>37601.23242832</v>
      </c>
      <c r="H54" s="56">
        <f>SUM(H9:H53)</f>
        <v>272947.26760532003</v>
      </c>
    </row>
  </sheetData>
  <mergeCells count="2">
    <mergeCell ref="D3:H3"/>
    <mergeCell ref="E5:F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28" workbookViewId="0">
      <selection activeCell="B40" sqref="B40:E40"/>
    </sheetView>
  </sheetViews>
  <sheetFormatPr baseColWidth="10" defaultRowHeight="15" x14ac:dyDescent="0.25"/>
  <cols>
    <col min="2" max="2" width="8.7109375" bestFit="1" customWidth="1"/>
    <col min="3" max="3" width="41.42578125" bestFit="1" customWidth="1"/>
    <col min="4" max="4" width="15.5703125" customWidth="1"/>
    <col min="5" max="5" width="54.5703125" style="11" bestFit="1" customWidth="1"/>
    <col min="6" max="6" width="15.140625" style="11" bestFit="1" customWidth="1"/>
    <col min="7" max="7" width="12.5703125" style="11" bestFit="1" customWidth="1"/>
    <col min="8" max="8" width="15.85546875" bestFit="1" customWidth="1"/>
    <col min="9" max="10" width="13" bestFit="1" customWidth="1"/>
    <col min="11" max="11" width="11.42578125" style="57"/>
  </cols>
  <sheetData>
    <row r="1" spans="1:11" s="5" customFormat="1" ht="23.25" x14ac:dyDescent="0.35">
      <c r="A1" s="1"/>
      <c r="B1" s="1"/>
      <c r="C1" s="1"/>
      <c r="D1" s="1"/>
      <c r="E1" s="3"/>
      <c r="F1" s="3"/>
      <c r="G1" s="3"/>
      <c r="H1" s="1"/>
      <c r="I1" s="1"/>
      <c r="K1" s="4"/>
    </row>
    <row r="2" spans="1:11" s="5" customFormat="1" x14ac:dyDescent="0.25">
      <c r="A2" s="6"/>
      <c r="B2" s="6"/>
      <c r="C2" s="6"/>
      <c r="D2" s="6"/>
      <c r="E2" s="8"/>
      <c r="F2" s="8"/>
      <c r="G2" s="8"/>
      <c r="H2" s="6"/>
      <c r="I2" s="6"/>
      <c r="K2" s="4"/>
    </row>
    <row r="3" spans="1:11" s="5" customFormat="1" ht="23.25" x14ac:dyDescent="0.35">
      <c r="C3" s="92" t="s">
        <v>0</v>
      </c>
      <c r="D3" s="92"/>
      <c r="E3" s="92"/>
      <c r="F3" s="92"/>
      <c r="G3" s="92"/>
      <c r="H3" s="9"/>
      <c r="I3" s="10"/>
      <c r="K3" s="4"/>
    </row>
    <row r="4" spans="1:11" s="5" customFormat="1" x14ac:dyDescent="0.25">
      <c r="E4" s="11"/>
      <c r="F4" s="11"/>
      <c r="G4" s="11"/>
      <c r="H4" s="9"/>
      <c r="I4" s="10"/>
      <c r="K4" s="4"/>
    </row>
    <row r="5" spans="1:11" s="5" customFormat="1" ht="15.75" x14ac:dyDescent="0.25">
      <c r="D5" s="93"/>
      <c r="E5" s="93"/>
      <c r="F5" s="11"/>
      <c r="G5" s="11"/>
      <c r="H5" s="9"/>
      <c r="I5" s="10"/>
      <c r="K5" s="4"/>
    </row>
    <row r="6" spans="1:11" s="5" customFormat="1" x14ac:dyDescent="0.25">
      <c r="E6" s="11"/>
      <c r="F6" s="11"/>
      <c r="G6" s="11"/>
      <c r="H6" s="9"/>
      <c r="I6" s="10"/>
      <c r="K6" s="4"/>
    </row>
    <row r="7" spans="1:11" s="5" customFormat="1" ht="15.75" thickBot="1" x14ac:dyDescent="0.3">
      <c r="E7" s="11"/>
      <c r="F7" s="11"/>
      <c r="G7" s="11"/>
      <c r="H7" s="9"/>
      <c r="I7" s="10"/>
      <c r="K7" s="4"/>
    </row>
    <row r="8" spans="1:11" s="5" customFormat="1" ht="45.75" thickBot="1" x14ac:dyDescent="0.3">
      <c r="A8" s="12" t="s">
        <v>1</v>
      </c>
      <c r="B8" s="13" t="s">
        <v>2</v>
      </c>
      <c r="C8" s="14" t="s">
        <v>3</v>
      </c>
      <c r="D8" s="14" t="s">
        <v>4</v>
      </c>
      <c r="E8" s="14" t="s">
        <v>5</v>
      </c>
      <c r="F8" s="15" t="s">
        <v>6</v>
      </c>
      <c r="G8" s="59" t="s">
        <v>7</v>
      </c>
      <c r="H8" s="98" t="s">
        <v>8</v>
      </c>
      <c r="I8" s="97" t="s">
        <v>9</v>
      </c>
      <c r="J8" s="59" t="s">
        <v>10</v>
      </c>
      <c r="K8" s="60" t="s">
        <v>11</v>
      </c>
    </row>
    <row r="9" spans="1:11" s="27" customFormat="1" ht="30" x14ac:dyDescent="0.25">
      <c r="A9" s="28">
        <v>44106</v>
      </c>
      <c r="B9" s="77">
        <v>3141</v>
      </c>
      <c r="C9" s="68" t="s">
        <v>98</v>
      </c>
      <c r="D9" s="30" t="s">
        <v>29</v>
      </c>
      <c r="E9" s="39" t="s">
        <v>225</v>
      </c>
      <c r="F9" s="83">
        <v>343.96551699999998</v>
      </c>
      <c r="G9" s="23">
        <f>F9*0.16</f>
        <v>55.03448272</v>
      </c>
      <c r="H9" s="22">
        <f>F9+G9</f>
        <v>398.99999972000001</v>
      </c>
      <c r="I9" s="25" t="s">
        <v>15</v>
      </c>
      <c r="J9" s="61" t="s">
        <v>16</v>
      </c>
      <c r="K9" s="31" t="s">
        <v>17</v>
      </c>
    </row>
    <row r="10" spans="1:11" s="27" customFormat="1" ht="30" x14ac:dyDescent="0.25">
      <c r="A10" s="28">
        <v>44106</v>
      </c>
      <c r="B10" s="89">
        <v>3141</v>
      </c>
      <c r="C10" s="70" t="s">
        <v>98</v>
      </c>
      <c r="D10" s="39" t="s">
        <v>29</v>
      </c>
      <c r="E10" s="39" t="s">
        <v>224</v>
      </c>
      <c r="F10" s="22">
        <v>281.89655199999999</v>
      </c>
      <c r="G10" s="23">
        <f>F10*0.16</f>
        <v>45.103448319999998</v>
      </c>
      <c r="H10" s="22">
        <f>F10+G10</f>
        <v>327.00000031999997</v>
      </c>
      <c r="I10" s="25" t="s">
        <v>15</v>
      </c>
      <c r="J10" s="61" t="s">
        <v>16</v>
      </c>
      <c r="K10" s="31" t="s">
        <v>17</v>
      </c>
    </row>
    <row r="11" spans="1:11" s="27" customFormat="1" ht="30" x14ac:dyDescent="0.25">
      <c r="A11" s="28">
        <v>44106</v>
      </c>
      <c r="B11" s="77">
        <v>3141</v>
      </c>
      <c r="C11" s="70" t="s">
        <v>98</v>
      </c>
      <c r="D11" s="39" t="s">
        <v>29</v>
      </c>
      <c r="E11" s="39" t="s">
        <v>223</v>
      </c>
      <c r="F11" s="81">
        <v>89.655172399999998</v>
      </c>
      <c r="G11" s="23">
        <f>F11*0.16</f>
        <v>14.344827584000001</v>
      </c>
      <c r="H11" s="22">
        <f>F11+G11</f>
        <v>103.999999984</v>
      </c>
      <c r="I11" s="25" t="s">
        <v>15</v>
      </c>
      <c r="J11" s="61" t="s">
        <v>16</v>
      </c>
      <c r="K11" s="31" t="s">
        <v>17</v>
      </c>
    </row>
    <row r="12" spans="1:11" s="27" customFormat="1" ht="30" x14ac:dyDescent="0.25">
      <c r="A12" s="28">
        <v>44106</v>
      </c>
      <c r="B12" s="89">
        <v>2391</v>
      </c>
      <c r="C12" s="70" t="s">
        <v>140</v>
      </c>
      <c r="D12" s="39" t="s">
        <v>141</v>
      </c>
      <c r="E12" s="39" t="s">
        <v>494</v>
      </c>
      <c r="F12" s="99">
        <v>22082.81</v>
      </c>
      <c r="G12" s="23">
        <f>F12*0.16</f>
        <v>3533.2496000000001</v>
      </c>
      <c r="H12" s="22">
        <f>F12+G12</f>
        <v>25616.059600000001</v>
      </c>
      <c r="I12" s="25" t="s">
        <v>15</v>
      </c>
      <c r="J12" s="61" t="s">
        <v>16</v>
      </c>
      <c r="K12" s="31" t="s">
        <v>17</v>
      </c>
    </row>
    <row r="13" spans="1:11" s="27" customFormat="1" ht="30" x14ac:dyDescent="0.25">
      <c r="A13" s="28">
        <v>44106</v>
      </c>
      <c r="B13" s="77">
        <v>2391</v>
      </c>
      <c r="C13" s="70" t="s">
        <v>140</v>
      </c>
      <c r="D13" s="39" t="s">
        <v>141</v>
      </c>
      <c r="E13" s="39" t="s">
        <v>495</v>
      </c>
      <c r="F13" s="99">
        <v>17914.46</v>
      </c>
      <c r="G13" s="23">
        <f>F13*0.16</f>
        <v>2866.3136</v>
      </c>
      <c r="H13" s="22">
        <f>F13+G13</f>
        <v>20780.7736</v>
      </c>
      <c r="I13" s="25" t="s">
        <v>15</v>
      </c>
      <c r="J13" s="61" t="s">
        <v>16</v>
      </c>
      <c r="K13" s="31" t="s">
        <v>17</v>
      </c>
    </row>
    <row r="14" spans="1:11" s="27" customFormat="1" ht="30" x14ac:dyDescent="0.25">
      <c r="A14" s="28">
        <v>44106</v>
      </c>
      <c r="B14" s="103">
        <v>3921</v>
      </c>
      <c r="C14" s="70" t="s">
        <v>496</v>
      </c>
      <c r="D14" s="39" t="s">
        <v>497</v>
      </c>
      <c r="E14" s="39" t="s">
        <v>498</v>
      </c>
      <c r="F14" s="99">
        <v>3897.24</v>
      </c>
      <c r="G14" s="23">
        <v>602.76</v>
      </c>
      <c r="H14" s="22">
        <f>F14+G14</f>
        <v>4500</v>
      </c>
      <c r="I14" s="25" t="s">
        <v>15</v>
      </c>
      <c r="J14" s="61" t="s">
        <v>16</v>
      </c>
      <c r="K14" s="31" t="s">
        <v>17</v>
      </c>
    </row>
    <row r="15" spans="1:11" s="27" customFormat="1" ht="30" x14ac:dyDescent="0.25">
      <c r="A15" s="28">
        <v>44109</v>
      </c>
      <c r="B15" s="89">
        <v>2391</v>
      </c>
      <c r="C15" s="70" t="s">
        <v>460</v>
      </c>
      <c r="D15" s="39" t="s">
        <v>461</v>
      </c>
      <c r="E15" s="39" t="s">
        <v>494</v>
      </c>
      <c r="F15" s="99">
        <v>1787.93</v>
      </c>
      <c r="G15" s="23">
        <f>F15*0.16</f>
        <v>286.06880000000001</v>
      </c>
      <c r="H15" s="22">
        <f>F15+G15</f>
        <v>2073.9988000000003</v>
      </c>
      <c r="I15" s="25" t="s">
        <v>15</v>
      </c>
      <c r="J15" s="61" t="s">
        <v>16</v>
      </c>
      <c r="K15" s="31" t="s">
        <v>17</v>
      </c>
    </row>
    <row r="16" spans="1:11" s="27" customFormat="1" ht="30" x14ac:dyDescent="0.25">
      <c r="A16" s="28">
        <v>44110</v>
      </c>
      <c r="B16" s="80">
        <v>2614</v>
      </c>
      <c r="C16" s="30" t="s">
        <v>49</v>
      </c>
      <c r="D16" s="30" t="s">
        <v>50</v>
      </c>
      <c r="E16" s="30" t="s">
        <v>51</v>
      </c>
      <c r="F16" s="32">
        <v>1854</v>
      </c>
      <c r="G16" s="23">
        <v>602.76</v>
      </c>
      <c r="H16" s="22">
        <f>F16+G16</f>
        <v>2456.7600000000002</v>
      </c>
      <c r="I16" s="25" t="s">
        <v>15</v>
      </c>
      <c r="J16" s="61" t="s">
        <v>16</v>
      </c>
      <c r="K16" s="31" t="s">
        <v>17</v>
      </c>
    </row>
    <row r="17" spans="1:11" s="27" customFormat="1" ht="30.75" thickBot="1" x14ac:dyDescent="0.3">
      <c r="A17" s="28">
        <v>44112</v>
      </c>
      <c r="B17" s="89">
        <v>2391</v>
      </c>
      <c r="C17" s="70" t="s">
        <v>140</v>
      </c>
      <c r="D17" s="39" t="s">
        <v>141</v>
      </c>
      <c r="E17" s="30" t="s">
        <v>499</v>
      </c>
      <c r="F17" s="83">
        <v>34915</v>
      </c>
      <c r="G17" s="23">
        <f>F17*0.16</f>
        <v>5586.4000000000005</v>
      </c>
      <c r="H17" s="22">
        <f>F17+G17</f>
        <v>40501.4</v>
      </c>
      <c r="I17" s="25" t="s">
        <v>15</v>
      </c>
      <c r="J17" s="61" t="s">
        <v>16</v>
      </c>
      <c r="K17" s="31" t="s">
        <v>17</v>
      </c>
    </row>
    <row r="18" spans="1:11" s="27" customFormat="1" ht="30" x14ac:dyDescent="0.25">
      <c r="A18" s="19">
        <v>44112</v>
      </c>
      <c r="B18" s="89">
        <v>3551</v>
      </c>
      <c r="C18" s="70" t="s">
        <v>372</v>
      </c>
      <c r="D18" s="39" t="s">
        <v>373</v>
      </c>
      <c r="E18" s="39" t="s">
        <v>500</v>
      </c>
      <c r="F18" s="83">
        <v>1745.69</v>
      </c>
      <c r="G18" s="23">
        <f>F18*0.16</f>
        <v>279.31040000000002</v>
      </c>
      <c r="H18" s="22">
        <f>F18+G18</f>
        <v>2025.0004000000001</v>
      </c>
      <c r="I18" s="25" t="s">
        <v>15</v>
      </c>
      <c r="J18" s="61" t="s">
        <v>16</v>
      </c>
      <c r="K18" s="31" t="s">
        <v>17</v>
      </c>
    </row>
    <row r="19" spans="1:11" s="27" customFormat="1" ht="30" x14ac:dyDescent="0.25">
      <c r="A19" s="28">
        <v>44113</v>
      </c>
      <c r="B19" s="102">
        <v>3362</v>
      </c>
      <c r="C19" s="70" t="s">
        <v>18</v>
      </c>
      <c r="D19" s="39" t="s">
        <v>230</v>
      </c>
      <c r="E19" s="39" t="s">
        <v>501</v>
      </c>
      <c r="F19" s="99">
        <v>1908.36</v>
      </c>
      <c r="G19" s="23">
        <f>F19*0.16</f>
        <v>305.33760000000001</v>
      </c>
      <c r="H19" s="22">
        <f>F19+G19</f>
        <v>2213.6976</v>
      </c>
      <c r="I19" s="25" t="s">
        <v>15</v>
      </c>
      <c r="J19" s="61" t="s">
        <v>16</v>
      </c>
      <c r="K19" s="31" t="s">
        <v>17</v>
      </c>
    </row>
    <row r="20" spans="1:11" s="27" customFormat="1" ht="30" x14ac:dyDescent="0.25">
      <c r="A20" s="33">
        <v>44113</v>
      </c>
      <c r="B20" s="77">
        <v>2391</v>
      </c>
      <c r="C20" s="35" t="s">
        <v>259</v>
      </c>
      <c r="D20" s="30" t="s">
        <v>260</v>
      </c>
      <c r="E20" s="39" t="s">
        <v>502</v>
      </c>
      <c r="F20" s="32">
        <v>25973.35</v>
      </c>
      <c r="G20" s="23">
        <f>F20*0.16</f>
        <v>4155.7359999999999</v>
      </c>
      <c r="H20" s="22">
        <f>F20+G20</f>
        <v>30129.085999999999</v>
      </c>
      <c r="I20" s="25" t="s">
        <v>15</v>
      </c>
      <c r="J20" s="61" t="s">
        <v>16</v>
      </c>
      <c r="K20" s="31" t="s">
        <v>17</v>
      </c>
    </row>
    <row r="21" spans="1:11" s="27" customFormat="1" ht="30" x14ac:dyDescent="0.25">
      <c r="A21" s="33">
        <v>44113</v>
      </c>
      <c r="B21" s="77">
        <v>2391</v>
      </c>
      <c r="C21" s="68" t="s">
        <v>451</v>
      </c>
      <c r="D21" s="30" t="s">
        <v>39</v>
      </c>
      <c r="E21" s="30" t="s">
        <v>503</v>
      </c>
      <c r="F21" s="83">
        <v>4470.0172400000001</v>
      </c>
      <c r="G21" s="23">
        <f>F21*0.16</f>
        <v>715.20275839999999</v>
      </c>
      <c r="H21" s="22">
        <f>F21+G21</f>
        <v>5185.2199983999999</v>
      </c>
      <c r="I21" s="25" t="s">
        <v>15</v>
      </c>
      <c r="J21" s="61" t="s">
        <v>16</v>
      </c>
      <c r="K21" s="31" t="s">
        <v>17</v>
      </c>
    </row>
    <row r="22" spans="1:11" s="27" customFormat="1" ht="30" x14ac:dyDescent="0.25">
      <c r="A22" s="33">
        <v>44113</v>
      </c>
      <c r="B22" s="89">
        <v>2391</v>
      </c>
      <c r="C22" s="70" t="s">
        <v>460</v>
      </c>
      <c r="D22" s="39" t="s">
        <v>461</v>
      </c>
      <c r="E22" s="39" t="s">
        <v>504</v>
      </c>
      <c r="F22" s="99">
        <v>3881.0344799999998</v>
      </c>
      <c r="G22" s="23">
        <f>F22*0.16</f>
        <v>620.96551679999993</v>
      </c>
      <c r="H22" s="22">
        <f>F22+G22</f>
        <v>4501.9999967999993</v>
      </c>
      <c r="I22" s="25" t="s">
        <v>15</v>
      </c>
      <c r="J22" s="61" t="s">
        <v>16</v>
      </c>
      <c r="K22" s="31" t="s">
        <v>17</v>
      </c>
    </row>
    <row r="23" spans="1:11" s="27" customFormat="1" ht="30" x14ac:dyDescent="0.25">
      <c r="A23" s="33">
        <v>44113</v>
      </c>
      <c r="B23" s="77">
        <v>2612</v>
      </c>
      <c r="C23" s="68" t="s">
        <v>41</v>
      </c>
      <c r="D23" s="30" t="s">
        <v>42</v>
      </c>
      <c r="E23" s="30" t="s">
        <v>43</v>
      </c>
      <c r="F23" s="83">
        <v>3448.275862</v>
      </c>
      <c r="G23" s="23">
        <f>F23*0.16</f>
        <v>551.72413791999998</v>
      </c>
      <c r="H23" s="22">
        <f>F23+G23</f>
        <v>3999.9999999199999</v>
      </c>
      <c r="I23" s="25" t="s">
        <v>15</v>
      </c>
      <c r="J23" s="61" t="s">
        <v>16</v>
      </c>
      <c r="K23" s="31" t="s">
        <v>17</v>
      </c>
    </row>
    <row r="24" spans="1:11" s="27" customFormat="1" ht="30" x14ac:dyDescent="0.25">
      <c r="A24" s="33">
        <v>44113</v>
      </c>
      <c r="B24" s="104">
        <v>2911</v>
      </c>
      <c r="C24" s="30" t="s">
        <v>477</v>
      </c>
      <c r="D24" s="30" t="s">
        <v>478</v>
      </c>
      <c r="E24" s="30" t="s">
        <v>505</v>
      </c>
      <c r="F24" s="83">
        <v>12905.577600000001</v>
      </c>
      <c r="G24" s="23">
        <f>F24*0.16</f>
        <v>2064.8924160000001</v>
      </c>
      <c r="H24" s="22">
        <f>F24+G24</f>
        <v>14970.470016000001</v>
      </c>
      <c r="I24" s="25" t="s">
        <v>15</v>
      </c>
      <c r="J24" s="61" t="s">
        <v>16</v>
      </c>
      <c r="K24" s="31" t="s">
        <v>17</v>
      </c>
    </row>
    <row r="25" spans="1:11" s="27" customFormat="1" ht="30" x14ac:dyDescent="0.25">
      <c r="A25" s="33">
        <v>44116</v>
      </c>
      <c r="B25" s="85">
        <v>2391</v>
      </c>
      <c r="C25" s="30" t="s">
        <v>506</v>
      </c>
      <c r="D25" s="30" t="s">
        <v>507</v>
      </c>
      <c r="E25" s="30" t="s">
        <v>508</v>
      </c>
      <c r="F25" s="83">
        <v>709.48</v>
      </c>
      <c r="G25" s="23">
        <f>F25*0.16</f>
        <v>113.5168</v>
      </c>
      <c r="H25" s="22">
        <f>F25+G25</f>
        <v>822.99680000000001</v>
      </c>
      <c r="I25" s="25" t="s">
        <v>15</v>
      </c>
      <c r="J25" s="61" t="s">
        <v>16</v>
      </c>
      <c r="K25" s="31" t="s">
        <v>17</v>
      </c>
    </row>
    <row r="26" spans="1:11" s="27" customFormat="1" ht="30" x14ac:dyDescent="0.25">
      <c r="A26" s="33">
        <v>44117</v>
      </c>
      <c r="B26" s="77">
        <v>2391</v>
      </c>
      <c r="C26" s="68" t="s">
        <v>509</v>
      </c>
      <c r="D26" s="30" t="s">
        <v>510</v>
      </c>
      <c r="E26" s="30" t="s">
        <v>511</v>
      </c>
      <c r="F26" s="83">
        <v>831.04</v>
      </c>
      <c r="G26" s="23">
        <f>F26*0.16</f>
        <v>132.96639999999999</v>
      </c>
      <c r="H26" s="22">
        <f>F26+G26</f>
        <v>964.00639999999999</v>
      </c>
      <c r="I26" s="25" t="s">
        <v>15</v>
      </c>
      <c r="J26" s="61" t="s">
        <v>16</v>
      </c>
      <c r="K26" s="31" t="s">
        <v>17</v>
      </c>
    </row>
    <row r="27" spans="1:11" s="27" customFormat="1" ht="30" x14ac:dyDescent="0.25">
      <c r="A27" s="33">
        <v>44117</v>
      </c>
      <c r="B27" s="77">
        <v>2111</v>
      </c>
      <c r="C27" s="68" t="s">
        <v>512</v>
      </c>
      <c r="D27" s="30" t="s">
        <v>513</v>
      </c>
      <c r="E27" s="30" t="s">
        <v>514</v>
      </c>
      <c r="F27" s="82">
        <v>7290.67</v>
      </c>
      <c r="G27" s="23">
        <f>F27*0.16</f>
        <v>1166.5072</v>
      </c>
      <c r="H27" s="22">
        <f>F27+G27</f>
        <v>8457.1772000000001</v>
      </c>
      <c r="I27" s="25" t="s">
        <v>15</v>
      </c>
      <c r="J27" s="61" t="s">
        <v>16</v>
      </c>
      <c r="K27" s="31" t="s">
        <v>17</v>
      </c>
    </row>
    <row r="28" spans="1:11" s="27" customFormat="1" ht="30" x14ac:dyDescent="0.25">
      <c r="A28" s="33">
        <v>44118</v>
      </c>
      <c r="B28" s="77">
        <v>3791</v>
      </c>
      <c r="C28" s="70" t="s">
        <v>396</v>
      </c>
      <c r="D28" s="39" t="s">
        <v>308</v>
      </c>
      <c r="E28" s="39" t="s">
        <v>309</v>
      </c>
      <c r="F28" s="82">
        <v>403.44827600000002</v>
      </c>
      <c r="G28" s="23">
        <f>F28*0.16</f>
        <v>64.551724160000006</v>
      </c>
      <c r="H28" s="22">
        <f>F28+G28</f>
        <v>468.00000016000001</v>
      </c>
      <c r="I28" s="25" t="s">
        <v>15</v>
      </c>
      <c r="J28" s="61" t="s">
        <v>16</v>
      </c>
      <c r="K28" s="31" t="s">
        <v>17</v>
      </c>
    </row>
    <row r="29" spans="1:11" s="27" customFormat="1" ht="30" x14ac:dyDescent="0.25">
      <c r="A29" s="33">
        <v>44118</v>
      </c>
      <c r="B29" s="89">
        <v>3751</v>
      </c>
      <c r="C29" s="70" t="s">
        <v>515</v>
      </c>
      <c r="D29" s="39"/>
      <c r="E29" s="39" t="s">
        <v>401</v>
      </c>
      <c r="F29" s="83">
        <v>305</v>
      </c>
      <c r="G29" s="23"/>
      <c r="H29" s="22">
        <f>F29+G29</f>
        <v>305</v>
      </c>
      <c r="I29" s="25" t="s">
        <v>15</v>
      </c>
      <c r="J29" s="61" t="s">
        <v>16</v>
      </c>
      <c r="K29" s="31" t="s">
        <v>17</v>
      </c>
    </row>
    <row r="30" spans="1:11" s="27" customFormat="1" ht="30" x14ac:dyDescent="0.25">
      <c r="A30" s="33">
        <v>44118</v>
      </c>
      <c r="B30" s="89">
        <v>3751</v>
      </c>
      <c r="C30" s="70" t="s">
        <v>516</v>
      </c>
      <c r="D30" s="39"/>
      <c r="E30" s="39" t="s">
        <v>401</v>
      </c>
      <c r="F30" s="83">
        <v>305</v>
      </c>
      <c r="G30" s="23"/>
      <c r="H30" s="22">
        <f>F30+G30</f>
        <v>305</v>
      </c>
      <c r="I30" s="25" t="s">
        <v>15</v>
      </c>
      <c r="J30" s="61" t="s">
        <v>16</v>
      </c>
      <c r="K30" s="31" t="s">
        <v>17</v>
      </c>
    </row>
    <row r="31" spans="1:11" s="27" customFormat="1" ht="30" x14ac:dyDescent="0.25">
      <c r="A31" s="33">
        <v>44119</v>
      </c>
      <c r="B31" s="77">
        <v>2391</v>
      </c>
      <c r="C31" s="70" t="s">
        <v>111</v>
      </c>
      <c r="D31" s="39" t="s">
        <v>112</v>
      </c>
      <c r="E31" s="39" t="s">
        <v>517</v>
      </c>
      <c r="F31" s="81">
        <v>11221.439700000001</v>
      </c>
      <c r="G31" s="23">
        <f>F31*0.16</f>
        <v>1795.4303520000001</v>
      </c>
      <c r="H31" s="22">
        <f>F31+G31</f>
        <v>13016.870052</v>
      </c>
      <c r="I31" s="25" t="s">
        <v>15</v>
      </c>
      <c r="J31" s="61" t="s">
        <v>16</v>
      </c>
      <c r="K31" s="31" t="s">
        <v>17</v>
      </c>
    </row>
    <row r="32" spans="1:11" s="27" customFormat="1" ht="30" x14ac:dyDescent="0.25">
      <c r="A32" s="33">
        <v>44119</v>
      </c>
      <c r="B32" s="104">
        <v>2391</v>
      </c>
      <c r="C32" s="70" t="s">
        <v>59</v>
      </c>
      <c r="D32" s="39" t="s">
        <v>60</v>
      </c>
      <c r="E32" s="39" t="s">
        <v>518</v>
      </c>
      <c r="F32" s="81">
        <v>2480.5500000000002</v>
      </c>
      <c r="G32" s="23">
        <f>F32*0.16</f>
        <v>396.88800000000003</v>
      </c>
      <c r="H32" s="22">
        <f>F32+G32</f>
        <v>2877.4380000000001</v>
      </c>
      <c r="I32" s="25" t="s">
        <v>15</v>
      </c>
      <c r="J32" s="61" t="s">
        <v>16</v>
      </c>
      <c r="K32" s="31" t="s">
        <v>17</v>
      </c>
    </row>
    <row r="33" spans="1:11" s="27" customFormat="1" ht="30" x14ac:dyDescent="0.25">
      <c r="A33" s="33">
        <v>44119</v>
      </c>
      <c r="B33" s="107">
        <v>3531</v>
      </c>
      <c r="C33" s="70" t="s">
        <v>519</v>
      </c>
      <c r="D33" s="39" t="s">
        <v>520</v>
      </c>
      <c r="E33" s="39" t="s">
        <v>521</v>
      </c>
      <c r="F33" s="83">
        <v>800</v>
      </c>
      <c r="G33" s="23">
        <f>F33*0.16</f>
        <v>128</v>
      </c>
      <c r="H33" s="22">
        <f>F33+G33</f>
        <v>928</v>
      </c>
      <c r="I33" s="25" t="s">
        <v>15</v>
      </c>
      <c r="J33" s="61" t="s">
        <v>16</v>
      </c>
      <c r="K33" s="31" t="s">
        <v>17</v>
      </c>
    </row>
    <row r="34" spans="1:11" s="27" customFormat="1" ht="30" x14ac:dyDescent="0.25">
      <c r="A34" s="33">
        <v>44119</v>
      </c>
      <c r="B34" s="89">
        <v>2391</v>
      </c>
      <c r="C34" s="70" t="s">
        <v>522</v>
      </c>
      <c r="D34" s="39" t="s">
        <v>523</v>
      </c>
      <c r="E34" s="39" t="s">
        <v>524</v>
      </c>
      <c r="F34" s="83">
        <v>489.86</v>
      </c>
      <c r="G34" s="23">
        <f>F34*0.16</f>
        <v>78.377600000000001</v>
      </c>
      <c r="H34" s="22">
        <f>F34+G34</f>
        <v>568.23760000000004</v>
      </c>
      <c r="I34" s="25" t="s">
        <v>15</v>
      </c>
      <c r="J34" s="61" t="s">
        <v>16</v>
      </c>
      <c r="K34" s="31" t="s">
        <v>17</v>
      </c>
    </row>
    <row r="35" spans="1:11" s="27" customFormat="1" ht="30" x14ac:dyDescent="0.25">
      <c r="A35" s="33">
        <v>44123</v>
      </c>
      <c r="B35" s="77">
        <v>2612</v>
      </c>
      <c r="C35" s="68" t="s">
        <v>41</v>
      </c>
      <c r="D35" s="30" t="s">
        <v>42</v>
      </c>
      <c r="E35" s="30" t="s">
        <v>43</v>
      </c>
      <c r="F35" s="83">
        <v>3448.275862</v>
      </c>
      <c r="G35" s="23">
        <f>F35*0.16</f>
        <v>551.72413791999998</v>
      </c>
      <c r="H35" s="22">
        <f>F35+G35</f>
        <v>3999.9999999199999</v>
      </c>
      <c r="I35" s="25" t="s">
        <v>15</v>
      </c>
      <c r="J35" s="61" t="s">
        <v>16</v>
      </c>
      <c r="K35" s="31" t="s">
        <v>17</v>
      </c>
    </row>
    <row r="36" spans="1:11" s="27" customFormat="1" ht="30" x14ac:dyDescent="0.25">
      <c r="A36" s="33">
        <v>44120</v>
      </c>
      <c r="B36" s="77">
        <v>3531</v>
      </c>
      <c r="C36" s="68" t="s">
        <v>241</v>
      </c>
      <c r="D36" s="30" t="s">
        <v>242</v>
      </c>
      <c r="E36" s="30" t="s">
        <v>525</v>
      </c>
      <c r="F36" s="83">
        <v>650</v>
      </c>
      <c r="G36" s="23">
        <f>F36*0.16</f>
        <v>104</v>
      </c>
      <c r="H36" s="22">
        <f>F36+G36</f>
        <v>754</v>
      </c>
      <c r="I36" s="25" t="s">
        <v>15</v>
      </c>
      <c r="J36" s="61" t="s">
        <v>16</v>
      </c>
      <c r="K36" s="31" t="s">
        <v>17</v>
      </c>
    </row>
    <row r="37" spans="1:11" s="27" customFormat="1" ht="30" x14ac:dyDescent="0.25">
      <c r="A37" s="33">
        <v>44124</v>
      </c>
      <c r="B37" s="80">
        <v>2614</v>
      </c>
      <c r="C37" s="30" t="s">
        <v>49</v>
      </c>
      <c r="D37" s="30" t="s">
        <v>50</v>
      </c>
      <c r="E37" s="30" t="s">
        <v>51</v>
      </c>
      <c r="F37" s="83">
        <v>3708</v>
      </c>
      <c r="G37" s="23">
        <f>F37*0.16</f>
        <v>593.28</v>
      </c>
      <c r="H37" s="22">
        <f>F37+G37</f>
        <v>4301.28</v>
      </c>
      <c r="I37" s="25" t="s">
        <v>15</v>
      </c>
      <c r="J37" s="61" t="s">
        <v>16</v>
      </c>
      <c r="K37" s="31" t="s">
        <v>17</v>
      </c>
    </row>
    <row r="38" spans="1:11" s="27" customFormat="1" ht="30" x14ac:dyDescent="0.25">
      <c r="A38" s="33">
        <v>44130</v>
      </c>
      <c r="B38" s="77">
        <v>3791</v>
      </c>
      <c r="C38" s="70" t="s">
        <v>310</v>
      </c>
      <c r="D38" s="39" t="s">
        <v>311</v>
      </c>
      <c r="E38" s="39" t="s">
        <v>309</v>
      </c>
      <c r="F38" s="83">
        <v>562.06896600000005</v>
      </c>
      <c r="G38" s="23">
        <f>F38*0.16</f>
        <v>89.931034560000015</v>
      </c>
      <c r="H38" s="22">
        <f>F38+G38</f>
        <v>652.0000005600001</v>
      </c>
      <c r="I38" s="25" t="s">
        <v>15</v>
      </c>
      <c r="J38" s="61" t="s">
        <v>16</v>
      </c>
      <c r="K38" s="31" t="s">
        <v>17</v>
      </c>
    </row>
    <row r="39" spans="1:11" s="27" customFormat="1" ht="30" x14ac:dyDescent="0.25">
      <c r="A39" s="33">
        <v>44130</v>
      </c>
      <c r="B39" s="89">
        <v>3791</v>
      </c>
      <c r="C39" s="70" t="s">
        <v>526</v>
      </c>
      <c r="D39" s="39" t="s">
        <v>527</v>
      </c>
      <c r="E39" s="39" t="s">
        <v>309</v>
      </c>
      <c r="F39" s="83">
        <v>65.52</v>
      </c>
      <c r="G39" s="23">
        <f>F39*0.16</f>
        <v>10.4832</v>
      </c>
      <c r="H39" s="22">
        <f>F39+G39</f>
        <v>76.003199999999993</v>
      </c>
      <c r="I39" s="25" t="s">
        <v>15</v>
      </c>
      <c r="J39" s="61" t="s">
        <v>16</v>
      </c>
      <c r="K39" s="31" t="s">
        <v>17</v>
      </c>
    </row>
    <row r="40" spans="1:11" s="27" customFormat="1" ht="30" x14ac:dyDescent="0.25">
      <c r="A40" s="33">
        <v>44125</v>
      </c>
      <c r="B40" s="89">
        <v>3751</v>
      </c>
      <c r="C40" s="70" t="s">
        <v>515</v>
      </c>
      <c r="D40" s="39"/>
      <c r="E40" s="39" t="s">
        <v>401</v>
      </c>
      <c r="F40" s="83">
        <v>305</v>
      </c>
      <c r="G40" s="23"/>
      <c r="H40" s="22">
        <f t="shared" ref="H40:H42" si="0">F40+G40</f>
        <v>305</v>
      </c>
      <c r="I40" s="25" t="s">
        <v>15</v>
      </c>
      <c r="J40" s="61" t="s">
        <v>16</v>
      </c>
      <c r="K40" s="31" t="s">
        <v>17</v>
      </c>
    </row>
    <row r="41" spans="1:11" s="27" customFormat="1" ht="30" x14ac:dyDescent="0.25">
      <c r="A41" s="33">
        <v>44125</v>
      </c>
      <c r="B41" s="89">
        <v>3751</v>
      </c>
      <c r="C41" s="70" t="s">
        <v>516</v>
      </c>
      <c r="D41" s="39"/>
      <c r="E41" s="39" t="s">
        <v>401</v>
      </c>
      <c r="F41" s="83">
        <v>305</v>
      </c>
      <c r="G41" s="23"/>
      <c r="H41" s="22">
        <f t="shared" si="0"/>
        <v>305</v>
      </c>
      <c r="I41" s="25" t="s">
        <v>15</v>
      </c>
      <c r="J41" s="61" t="s">
        <v>16</v>
      </c>
      <c r="K41" s="31" t="s">
        <v>17</v>
      </c>
    </row>
    <row r="42" spans="1:11" s="27" customFormat="1" ht="30" x14ac:dyDescent="0.25">
      <c r="A42" s="33">
        <v>44126</v>
      </c>
      <c r="B42" s="104">
        <v>2391</v>
      </c>
      <c r="C42" s="70" t="s">
        <v>59</v>
      </c>
      <c r="D42" s="39" t="s">
        <v>60</v>
      </c>
      <c r="E42" s="39" t="s">
        <v>518</v>
      </c>
      <c r="F42" s="83">
        <v>1248</v>
      </c>
      <c r="G42" s="23">
        <f>F42*0.16</f>
        <v>199.68</v>
      </c>
      <c r="H42" s="22">
        <f t="shared" si="0"/>
        <v>1447.68</v>
      </c>
      <c r="I42" s="25" t="s">
        <v>15</v>
      </c>
      <c r="J42" s="61" t="s">
        <v>16</v>
      </c>
      <c r="K42" s="31" t="s">
        <v>17</v>
      </c>
    </row>
    <row r="43" spans="1:11" s="27" customFormat="1" ht="30" x14ac:dyDescent="0.25">
      <c r="A43" s="33">
        <v>44130</v>
      </c>
      <c r="B43" s="77">
        <v>2612</v>
      </c>
      <c r="C43" s="68" t="s">
        <v>41</v>
      </c>
      <c r="D43" s="30" t="s">
        <v>42</v>
      </c>
      <c r="E43" s="30" t="s">
        <v>43</v>
      </c>
      <c r="F43" s="83">
        <v>3448.275862</v>
      </c>
      <c r="G43" s="23">
        <f>F43*0.16</f>
        <v>551.72413791999998</v>
      </c>
      <c r="H43" s="22">
        <f>F43+G43</f>
        <v>3999.9999999199999</v>
      </c>
      <c r="I43" s="25" t="s">
        <v>15</v>
      </c>
      <c r="J43" s="61" t="s">
        <v>16</v>
      </c>
      <c r="K43" s="31" t="s">
        <v>17</v>
      </c>
    </row>
    <row r="44" spans="1:11" s="27" customFormat="1" ht="30" x14ac:dyDescent="0.25">
      <c r="A44" s="33">
        <v>44130</v>
      </c>
      <c r="B44" s="89">
        <v>2391</v>
      </c>
      <c r="C44" s="70" t="s">
        <v>468</v>
      </c>
      <c r="D44" s="39" t="s">
        <v>469</v>
      </c>
      <c r="E44" s="39" t="s">
        <v>528</v>
      </c>
      <c r="F44" s="83">
        <v>9781</v>
      </c>
      <c r="G44" s="23">
        <f>F44*0.16</f>
        <v>1564.96</v>
      </c>
      <c r="H44" s="22">
        <f>F44+G44</f>
        <v>11345.96</v>
      </c>
      <c r="I44" s="25" t="s">
        <v>15</v>
      </c>
      <c r="J44" s="61" t="s">
        <v>16</v>
      </c>
      <c r="K44" s="31" t="s">
        <v>17</v>
      </c>
    </row>
    <row r="45" spans="1:11" s="27" customFormat="1" ht="30" x14ac:dyDescent="0.25">
      <c r="A45" s="33">
        <v>44130</v>
      </c>
      <c r="B45" s="89">
        <v>2391</v>
      </c>
      <c r="C45" s="70" t="s">
        <v>529</v>
      </c>
      <c r="D45" s="39" t="s">
        <v>530</v>
      </c>
      <c r="E45" s="39" t="s">
        <v>531</v>
      </c>
      <c r="F45" s="83">
        <v>7729.8</v>
      </c>
      <c r="G45" s="23">
        <f>F45*0.16</f>
        <v>1236.768</v>
      </c>
      <c r="H45" s="22">
        <f>F45+G45</f>
        <v>8966.5679999999993</v>
      </c>
      <c r="I45" s="25" t="s">
        <v>15</v>
      </c>
      <c r="J45" s="61" t="s">
        <v>16</v>
      </c>
      <c r="K45" s="31" t="s">
        <v>17</v>
      </c>
    </row>
    <row r="46" spans="1:11" s="27" customFormat="1" ht="30" x14ac:dyDescent="0.25">
      <c r="A46" s="33">
        <v>44131</v>
      </c>
      <c r="B46" s="89">
        <v>2391</v>
      </c>
      <c r="C46" s="70" t="s">
        <v>532</v>
      </c>
      <c r="D46" s="39" t="s">
        <v>533</v>
      </c>
      <c r="E46" s="39" t="s">
        <v>534</v>
      </c>
      <c r="F46" s="83">
        <v>1316.16</v>
      </c>
      <c r="G46" s="23">
        <f>F46*0.16</f>
        <v>210.58560000000003</v>
      </c>
      <c r="H46" s="22">
        <f>F46+G46</f>
        <v>1526.7456000000002</v>
      </c>
      <c r="I46" s="25" t="s">
        <v>15</v>
      </c>
      <c r="J46" s="61" t="s">
        <v>16</v>
      </c>
      <c r="K46" s="31" t="s">
        <v>17</v>
      </c>
    </row>
    <row r="47" spans="1:11" s="27" customFormat="1" ht="30" x14ac:dyDescent="0.25">
      <c r="A47" s="33">
        <v>44132</v>
      </c>
      <c r="B47" s="89">
        <v>2461</v>
      </c>
      <c r="C47" s="70" t="s">
        <v>535</v>
      </c>
      <c r="D47" s="39" t="s">
        <v>536</v>
      </c>
      <c r="E47" s="39" t="s">
        <v>537</v>
      </c>
      <c r="F47" s="83">
        <v>4427.47</v>
      </c>
      <c r="G47" s="23">
        <f>F47*0.16</f>
        <v>708.39520000000005</v>
      </c>
      <c r="H47" s="22">
        <f>F47+G47</f>
        <v>5135.8652000000002</v>
      </c>
      <c r="I47" s="25" t="s">
        <v>15</v>
      </c>
      <c r="J47" s="61" t="s">
        <v>16</v>
      </c>
      <c r="K47" s="31" t="s">
        <v>17</v>
      </c>
    </row>
    <row r="48" spans="1:11" s="27" customFormat="1" ht="30" x14ac:dyDescent="0.25">
      <c r="A48" s="33">
        <v>44134</v>
      </c>
      <c r="B48" s="104">
        <v>2391</v>
      </c>
      <c r="C48" s="70" t="s">
        <v>59</v>
      </c>
      <c r="D48" s="39" t="s">
        <v>60</v>
      </c>
      <c r="E48" s="39" t="s">
        <v>538</v>
      </c>
      <c r="F48" s="83">
        <v>641</v>
      </c>
      <c r="G48" s="23">
        <f>F48*0.16</f>
        <v>102.56</v>
      </c>
      <c r="H48" s="22">
        <f>F48+G48</f>
        <v>743.56</v>
      </c>
      <c r="I48" s="25" t="s">
        <v>15</v>
      </c>
      <c r="J48" s="61" t="s">
        <v>16</v>
      </c>
      <c r="K48" s="31" t="s">
        <v>17</v>
      </c>
    </row>
    <row r="49" spans="1:11" s="27" customFormat="1" x14ac:dyDescent="0.25">
      <c r="A49" s="33"/>
      <c r="B49" s="89"/>
      <c r="C49" s="70"/>
      <c r="D49" s="39"/>
      <c r="E49" s="39"/>
      <c r="F49" s="83"/>
      <c r="G49" s="23"/>
      <c r="H49" s="22"/>
      <c r="I49" s="25"/>
      <c r="J49" s="61"/>
      <c r="K49" s="31"/>
    </row>
    <row r="50" spans="1:11" s="27" customFormat="1" x14ac:dyDescent="0.25">
      <c r="A50" s="33"/>
      <c r="B50" s="89"/>
      <c r="C50" s="70"/>
      <c r="D50" s="39"/>
      <c r="E50" s="39"/>
      <c r="F50" s="83"/>
      <c r="G50" s="23"/>
      <c r="H50" s="22"/>
      <c r="I50" s="25"/>
      <c r="J50" s="61"/>
      <c r="K50" s="31"/>
    </row>
    <row r="51" spans="1:11" s="27" customFormat="1" x14ac:dyDescent="0.25">
      <c r="A51" s="33"/>
      <c r="B51" s="89"/>
      <c r="C51" s="70"/>
      <c r="D51" s="39"/>
      <c r="E51" s="39"/>
      <c r="F51" s="83"/>
      <c r="G51" s="23"/>
      <c r="H51" s="22"/>
      <c r="I51" s="25"/>
      <c r="J51" s="61"/>
      <c r="K51" s="31"/>
    </row>
    <row r="52" spans="1:11" s="27" customFormat="1" x14ac:dyDescent="0.25">
      <c r="A52" s="33"/>
      <c r="B52" s="89"/>
      <c r="C52" s="70"/>
      <c r="D52" s="39"/>
      <c r="E52" s="39"/>
      <c r="F52" s="83"/>
      <c r="G52" s="23"/>
      <c r="H52" s="22"/>
      <c r="I52" s="25"/>
      <c r="J52" s="61"/>
      <c r="K52" s="31"/>
    </row>
    <row r="53" spans="1:11" s="27" customFormat="1" x14ac:dyDescent="0.25">
      <c r="A53" s="33"/>
      <c r="B53" s="89"/>
      <c r="C53" s="70"/>
      <c r="D53" s="39"/>
      <c r="E53" s="39"/>
      <c r="F53" s="83"/>
      <c r="G53" s="23"/>
      <c r="H53" s="22"/>
      <c r="I53" s="25"/>
      <c r="J53" s="61"/>
      <c r="K53" s="31"/>
    </row>
    <row r="54" spans="1:11" x14ac:dyDescent="0.25">
      <c r="A54" s="33"/>
      <c r="B54" s="103"/>
      <c r="C54" s="70"/>
      <c r="D54" s="39"/>
      <c r="E54" s="39"/>
      <c r="F54" s="99"/>
      <c r="G54" s="23"/>
      <c r="H54" s="22"/>
      <c r="I54" s="25"/>
      <c r="J54" s="61"/>
      <c r="K54" s="31"/>
    </row>
    <row r="55" spans="1:11" x14ac:dyDescent="0.25">
      <c r="A55" s="48"/>
      <c r="B55" s="105"/>
      <c r="C55" s="72"/>
      <c r="D55" s="50"/>
      <c r="E55" s="50"/>
      <c r="F55" s="106"/>
      <c r="G55" s="100"/>
      <c r="H55" s="51"/>
      <c r="I55" s="101"/>
      <c r="J55" s="65"/>
      <c r="K55" s="54"/>
    </row>
    <row r="58" spans="1:11" x14ac:dyDescent="0.25">
      <c r="F58" s="11">
        <f>SUM(F9:F57)</f>
        <v>199971.32108939998</v>
      </c>
      <c r="G58" s="11">
        <f>SUM(G9:G55)</f>
        <v>32085.532974303987</v>
      </c>
      <c r="H58" s="91">
        <f>SUM(H9:H55)</f>
        <v>232056.854063704</v>
      </c>
    </row>
  </sheetData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O17" sqref="O17"/>
    </sheetView>
  </sheetViews>
  <sheetFormatPr baseColWidth="10" defaultRowHeight="15" x14ac:dyDescent="0.25"/>
  <cols>
    <col min="2" max="2" width="10.7109375" bestFit="1" customWidth="1"/>
    <col min="3" max="3" width="41.42578125" bestFit="1" customWidth="1"/>
    <col min="4" max="4" width="15.5703125" customWidth="1"/>
    <col min="5" max="5" width="54.5703125" style="11" bestFit="1" customWidth="1"/>
    <col min="6" max="6" width="15.140625" style="11" bestFit="1" customWidth="1"/>
    <col min="7" max="7" width="12.5703125" style="11" bestFit="1" customWidth="1"/>
    <col min="8" max="8" width="15.85546875" bestFit="1" customWidth="1"/>
    <col min="9" max="10" width="13" bestFit="1" customWidth="1"/>
    <col min="11" max="11" width="11.42578125" style="57"/>
  </cols>
  <sheetData>
    <row r="1" spans="1:11" s="5" customFormat="1" ht="23.25" x14ac:dyDescent="0.35">
      <c r="A1" s="1"/>
      <c r="B1" s="1"/>
      <c r="C1" s="1"/>
      <c r="D1" s="1"/>
      <c r="E1" s="3"/>
      <c r="F1" s="3"/>
      <c r="G1" s="3"/>
      <c r="H1" s="1"/>
      <c r="I1" s="1"/>
      <c r="K1" s="4"/>
    </row>
    <row r="2" spans="1:11" s="5" customFormat="1" x14ac:dyDescent="0.25">
      <c r="A2" s="6"/>
      <c r="B2" s="6"/>
      <c r="C2" s="6"/>
      <c r="D2" s="6"/>
      <c r="E2" s="8"/>
      <c r="F2" s="8"/>
      <c r="G2" s="8"/>
      <c r="H2" s="6"/>
      <c r="I2" s="6"/>
      <c r="K2" s="4"/>
    </row>
    <row r="3" spans="1:11" s="5" customFormat="1" ht="23.25" x14ac:dyDescent="0.35">
      <c r="C3" s="92" t="s">
        <v>0</v>
      </c>
      <c r="D3" s="92"/>
      <c r="E3" s="92"/>
      <c r="F3" s="92"/>
      <c r="G3" s="92"/>
      <c r="H3" s="9"/>
      <c r="I3" s="10"/>
      <c r="K3" s="4"/>
    </row>
    <row r="4" spans="1:11" s="5" customFormat="1" x14ac:dyDescent="0.25">
      <c r="E4" s="11"/>
      <c r="F4" s="11"/>
      <c r="G4" s="11"/>
      <c r="H4" s="9"/>
      <c r="I4" s="10"/>
      <c r="K4" s="4"/>
    </row>
    <row r="5" spans="1:11" s="5" customFormat="1" ht="15.75" x14ac:dyDescent="0.25">
      <c r="D5" s="93"/>
      <c r="E5" s="93"/>
      <c r="F5" s="11"/>
      <c r="G5" s="11"/>
      <c r="H5" s="9"/>
      <c r="I5" s="10"/>
      <c r="K5" s="4"/>
    </row>
    <row r="6" spans="1:11" s="5" customFormat="1" x14ac:dyDescent="0.25">
      <c r="E6" s="11"/>
      <c r="F6" s="11"/>
      <c r="G6" s="11"/>
      <c r="H6" s="9"/>
      <c r="I6" s="10"/>
      <c r="K6" s="4"/>
    </row>
    <row r="7" spans="1:11" s="5" customFormat="1" ht="15.75" thickBot="1" x14ac:dyDescent="0.3">
      <c r="E7" s="11"/>
      <c r="F7" s="11"/>
      <c r="G7" s="11"/>
      <c r="H7" s="9"/>
      <c r="I7" s="10"/>
      <c r="K7" s="4"/>
    </row>
    <row r="8" spans="1:11" s="5" customFormat="1" ht="45.75" thickBot="1" x14ac:dyDescent="0.3">
      <c r="A8" s="12" t="s">
        <v>1</v>
      </c>
      <c r="B8" s="13" t="s">
        <v>2</v>
      </c>
      <c r="C8" s="14" t="s">
        <v>3</v>
      </c>
      <c r="D8" s="14" t="s">
        <v>4</v>
      </c>
      <c r="E8" s="14" t="s">
        <v>5</v>
      </c>
      <c r="F8" s="15" t="s">
        <v>6</v>
      </c>
      <c r="G8" s="59" t="s">
        <v>7</v>
      </c>
      <c r="H8" s="98" t="s">
        <v>8</v>
      </c>
      <c r="I8" s="97" t="s">
        <v>9</v>
      </c>
      <c r="J8" s="59" t="s">
        <v>10</v>
      </c>
      <c r="K8" s="60" t="s">
        <v>11</v>
      </c>
    </row>
    <row r="9" spans="1:11" s="27" customFormat="1" ht="30" x14ac:dyDescent="0.25">
      <c r="A9" s="28">
        <v>44138</v>
      </c>
      <c r="B9" s="77">
        <v>3141</v>
      </c>
      <c r="C9" s="68" t="s">
        <v>98</v>
      </c>
      <c r="D9" s="30" t="s">
        <v>29</v>
      </c>
      <c r="E9" s="39" t="s">
        <v>224</v>
      </c>
      <c r="F9" s="83">
        <v>473.27586200000002</v>
      </c>
      <c r="G9" s="23">
        <f>F9*0.16</f>
        <v>75.724137920000004</v>
      </c>
      <c r="H9" s="22">
        <f>F9+G9</f>
        <v>548.99999992000005</v>
      </c>
      <c r="I9" s="25" t="s">
        <v>15</v>
      </c>
      <c r="J9" s="61" t="s">
        <v>16</v>
      </c>
      <c r="K9" s="31" t="s">
        <v>17</v>
      </c>
    </row>
    <row r="10" spans="1:11" s="27" customFormat="1" ht="30" x14ac:dyDescent="0.25">
      <c r="A10" s="28">
        <v>44138</v>
      </c>
      <c r="B10" s="77">
        <v>3141</v>
      </c>
      <c r="C10" s="70" t="s">
        <v>98</v>
      </c>
      <c r="D10" s="39" t="s">
        <v>29</v>
      </c>
      <c r="E10" s="39" t="s">
        <v>223</v>
      </c>
      <c r="F10" s="22">
        <v>343.10344800000001</v>
      </c>
      <c r="G10" s="23">
        <f>F10*0.16</f>
        <v>54.896551680000002</v>
      </c>
      <c r="H10" s="22">
        <f>F10+G10</f>
        <v>397.99999968000003</v>
      </c>
      <c r="I10" s="25" t="s">
        <v>15</v>
      </c>
      <c r="J10" s="61" t="s">
        <v>16</v>
      </c>
      <c r="K10" s="31" t="s">
        <v>17</v>
      </c>
    </row>
    <row r="11" spans="1:11" s="27" customFormat="1" ht="30" x14ac:dyDescent="0.25">
      <c r="A11" s="28">
        <v>44139</v>
      </c>
      <c r="B11" s="80">
        <v>2614</v>
      </c>
      <c r="C11" s="30" t="s">
        <v>49</v>
      </c>
      <c r="D11" s="30" t="s">
        <v>50</v>
      </c>
      <c r="E11" s="30" t="s">
        <v>51</v>
      </c>
      <c r="F11" s="32">
        <v>1854</v>
      </c>
      <c r="G11" s="23">
        <f>F11*0.16</f>
        <v>296.64</v>
      </c>
      <c r="H11" s="22">
        <f>F11+G11</f>
        <v>2150.64</v>
      </c>
      <c r="I11" s="25" t="s">
        <v>15</v>
      </c>
      <c r="J11" s="61" t="s">
        <v>16</v>
      </c>
      <c r="K11" s="31" t="s">
        <v>17</v>
      </c>
    </row>
    <row r="12" spans="1:11" s="27" customFormat="1" ht="30" x14ac:dyDescent="0.25">
      <c r="A12" s="28">
        <v>44138</v>
      </c>
      <c r="B12" s="77">
        <v>2612</v>
      </c>
      <c r="C12" s="68" t="s">
        <v>41</v>
      </c>
      <c r="D12" s="30" t="s">
        <v>42</v>
      </c>
      <c r="E12" s="30" t="s">
        <v>43</v>
      </c>
      <c r="F12" s="99">
        <v>4310.34483</v>
      </c>
      <c r="G12" s="23">
        <f>F12*0.16</f>
        <v>689.65517280000006</v>
      </c>
      <c r="H12" s="22">
        <f>F12+G12</f>
        <v>5000.0000028000004</v>
      </c>
      <c r="I12" s="25" t="s">
        <v>15</v>
      </c>
      <c r="J12" s="61" t="s">
        <v>16</v>
      </c>
      <c r="K12" s="31" t="s">
        <v>17</v>
      </c>
    </row>
    <row r="13" spans="1:11" s="27" customFormat="1" ht="30" x14ac:dyDescent="0.25">
      <c r="A13" s="28">
        <v>44141</v>
      </c>
      <c r="B13" s="77">
        <v>3551</v>
      </c>
      <c r="C13" s="70" t="s">
        <v>441</v>
      </c>
      <c r="D13" s="39" t="s">
        <v>442</v>
      </c>
      <c r="E13" s="39" t="s">
        <v>539</v>
      </c>
      <c r="F13" s="99">
        <v>4960</v>
      </c>
      <c r="G13" s="23">
        <f>F13*0.16</f>
        <v>793.6</v>
      </c>
      <c r="H13" s="22">
        <f>F13+G13</f>
        <v>5753.6</v>
      </c>
      <c r="I13" s="25" t="s">
        <v>15</v>
      </c>
      <c r="J13" s="61" t="s">
        <v>16</v>
      </c>
      <c r="K13" s="31" t="s">
        <v>17</v>
      </c>
    </row>
    <row r="14" spans="1:11" s="27" customFormat="1" ht="30" x14ac:dyDescent="0.25">
      <c r="A14" s="28">
        <v>44138</v>
      </c>
      <c r="B14" s="103">
        <v>3141</v>
      </c>
      <c r="C14" s="70" t="s">
        <v>98</v>
      </c>
      <c r="D14" s="39" t="s">
        <v>29</v>
      </c>
      <c r="E14" s="39" t="s">
        <v>225</v>
      </c>
      <c r="F14" s="99">
        <v>275</v>
      </c>
      <c r="G14" s="23">
        <f>F14*0.16</f>
        <v>44</v>
      </c>
      <c r="H14" s="22">
        <f>F14+G14</f>
        <v>319</v>
      </c>
      <c r="I14" s="25" t="s">
        <v>15</v>
      </c>
      <c r="J14" s="61" t="s">
        <v>16</v>
      </c>
      <c r="K14" s="31" t="s">
        <v>17</v>
      </c>
    </row>
    <row r="15" spans="1:11" s="27" customFormat="1" ht="30" x14ac:dyDescent="0.25">
      <c r="A15" s="28">
        <v>44144</v>
      </c>
      <c r="B15" s="89">
        <v>5971</v>
      </c>
      <c r="C15" s="70" t="s">
        <v>540</v>
      </c>
      <c r="D15" s="39" t="s">
        <v>541</v>
      </c>
      <c r="E15" s="39" t="s">
        <v>542</v>
      </c>
      <c r="F15" s="99">
        <v>12600</v>
      </c>
      <c r="G15" s="23"/>
      <c r="H15" s="22">
        <f>F15+G15</f>
        <v>12600</v>
      </c>
      <c r="I15" s="25" t="s">
        <v>15</v>
      </c>
      <c r="J15" s="61" t="s">
        <v>16</v>
      </c>
      <c r="K15" s="31" t="s">
        <v>17</v>
      </c>
    </row>
    <row r="16" spans="1:11" s="27" customFormat="1" ht="30" x14ac:dyDescent="0.25">
      <c r="A16" s="28">
        <v>44140</v>
      </c>
      <c r="B16" s="80">
        <v>2391</v>
      </c>
      <c r="C16" s="30" t="s">
        <v>532</v>
      </c>
      <c r="D16" s="30" t="s">
        <v>533</v>
      </c>
      <c r="E16" s="30" t="s">
        <v>543</v>
      </c>
      <c r="F16" s="32">
        <v>436.68</v>
      </c>
      <c r="G16" s="23">
        <f t="shared" ref="G16:G46" si="0">F16*0.16</f>
        <v>69.868800000000007</v>
      </c>
      <c r="H16" s="22">
        <f>F16+G16</f>
        <v>506.54880000000003</v>
      </c>
      <c r="I16" s="25" t="s">
        <v>15</v>
      </c>
      <c r="J16" s="61" t="s">
        <v>16</v>
      </c>
      <c r="K16" s="31" t="s">
        <v>17</v>
      </c>
    </row>
    <row r="17" spans="1:11" s="27" customFormat="1" ht="30" x14ac:dyDescent="0.25">
      <c r="A17" s="28">
        <v>44140</v>
      </c>
      <c r="B17" s="89">
        <v>3362</v>
      </c>
      <c r="C17" s="70" t="s">
        <v>18</v>
      </c>
      <c r="D17" s="39" t="s">
        <v>544</v>
      </c>
      <c r="E17" s="30" t="s">
        <v>545</v>
      </c>
      <c r="F17" s="83">
        <v>2539.2199999999998</v>
      </c>
      <c r="G17" s="23">
        <f t="shared" si="0"/>
        <v>406.27519999999998</v>
      </c>
      <c r="H17" s="22">
        <f>F17+G17</f>
        <v>2945.4951999999998</v>
      </c>
      <c r="I17" s="25" t="s">
        <v>15</v>
      </c>
      <c r="J17" s="61" t="s">
        <v>16</v>
      </c>
      <c r="K17" s="31" t="s">
        <v>17</v>
      </c>
    </row>
    <row r="18" spans="1:11" s="27" customFormat="1" ht="30" x14ac:dyDescent="0.25">
      <c r="A18" s="28">
        <v>44139</v>
      </c>
      <c r="B18" s="89">
        <v>2391</v>
      </c>
      <c r="C18" s="70" t="s">
        <v>546</v>
      </c>
      <c r="D18" s="39" t="s">
        <v>112</v>
      </c>
      <c r="E18" s="39" t="s">
        <v>547</v>
      </c>
      <c r="F18" s="83">
        <v>6338.6</v>
      </c>
      <c r="G18" s="23">
        <f t="shared" si="0"/>
        <v>1014.176</v>
      </c>
      <c r="H18" s="22">
        <f>F18+G18</f>
        <v>7352.7760000000007</v>
      </c>
      <c r="I18" s="25" t="s">
        <v>15</v>
      </c>
      <c r="J18" s="61" t="s">
        <v>16</v>
      </c>
      <c r="K18" s="31" t="s">
        <v>17</v>
      </c>
    </row>
    <row r="19" spans="1:11" s="27" customFormat="1" ht="30" x14ac:dyDescent="0.25">
      <c r="A19" s="28">
        <v>44139</v>
      </c>
      <c r="B19" s="89">
        <v>2391</v>
      </c>
      <c r="C19" s="70" t="s">
        <v>177</v>
      </c>
      <c r="D19" s="39" t="s">
        <v>548</v>
      </c>
      <c r="E19" s="39" t="s">
        <v>549</v>
      </c>
      <c r="F19" s="99">
        <v>941.14</v>
      </c>
      <c r="G19" s="23">
        <f t="shared" si="0"/>
        <v>150.58240000000001</v>
      </c>
      <c r="H19" s="22">
        <f>F19+G19</f>
        <v>1091.7224000000001</v>
      </c>
      <c r="I19" s="25" t="s">
        <v>15</v>
      </c>
      <c r="J19" s="61" t="s">
        <v>16</v>
      </c>
      <c r="K19" s="31" t="s">
        <v>17</v>
      </c>
    </row>
    <row r="20" spans="1:11" s="27" customFormat="1" ht="30" x14ac:dyDescent="0.25">
      <c r="A20" s="28">
        <v>44140</v>
      </c>
      <c r="B20" s="77">
        <v>3573</v>
      </c>
      <c r="C20" s="35" t="s">
        <v>550</v>
      </c>
      <c r="D20" s="30" t="s">
        <v>354</v>
      </c>
      <c r="E20" s="39" t="s">
        <v>551</v>
      </c>
      <c r="F20" s="32">
        <v>3728.43</v>
      </c>
      <c r="G20" s="23">
        <v>596.57000000000005</v>
      </c>
      <c r="H20" s="22">
        <f t="shared" ref="H20:H35" si="1">F20+G20</f>
        <v>4325</v>
      </c>
      <c r="I20" s="25" t="s">
        <v>15</v>
      </c>
      <c r="J20" s="61" t="s">
        <v>16</v>
      </c>
      <c r="K20" s="31" t="s">
        <v>17</v>
      </c>
    </row>
    <row r="21" spans="1:11" s="27" customFormat="1" ht="30" x14ac:dyDescent="0.25">
      <c r="A21" s="33">
        <v>44140</v>
      </c>
      <c r="B21" s="77">
        <v>2391</v>
      </c>
      <c r="C21" s="68" t="s">
        <v>80</v>
      </c>
      <c r="D21" s="30" t="s">
        <v>329</v>
      </c>
      <c r="E21" s="30" t="s">
        <v>552</v>
      </c>
      <c r="F21" s="83">
        <v>1767.24</v>
      </c>
      <c r="G21" s="23">
        <f t="shared" si="0"/>
        <v>282.75839999999999</v>
      </c>
      <c r="H21" s="22">
        <f t="shared" si="1"/>
        <v>2049.9983999999999</v>
      </c>
      <c r="I21" s="25" t="s">
        <v>15</v>
      </c>
      <c r="J21" s="61" t="s">
        <v>16</v>
      </c>
      <c r="K21" s="31" t="s">
        <v>17</v>
      </c>
    </row>
    <row r="22" spans="1:11" s="27" customFormat="1" ht="30" x14ac:dyDescent="0.25">
      <c r="A22" s="33">
        <v>44141</v>
      </c>
      <c r="B22" s="89">
        <v>2391</v>
      </c>
      <c r="C22" s="70" t="s">
        <v>199</v>
      </c>
      <c r="D22" s="39" t="s">
        <v>245</v>
      </c>
      <c r="E22" s="39" t="s">
        <v>553</v>
      </c>
      <c r="F22" s="99">
        <v>1633.6</v>
      </c>
      <c r="G22" s="23">
        <f t="shared" si="0"/>
        <v>261.37599999999998</v>
      </c>
      <c r="H22" s="22">
        <f t="shared" si="1"/>
        <v>1894.9759999999999</v>
      </c>
      <c r="I22" s="25" t="s">
        <v>15</v>
      </c>
      <c r="J22" s="61" t="s">
        <v>16</v>
      </c>
      <c r="K22" s="31" t="s">
        <v>17</v>
      </c>
    </row>
    <row r="23" spans="1:11" s="27" customFormat="1" ht="30" x14ac:dyDescent="0.25">
      <c r="A23" s="33">
        <v>44141</v>
      </c>
      <c r="B23" s="77">
        <v>2911</v>
      </c>
      <c r="C23" s="68" t="s">
        <v>554</v>
      </c>
      <c r="D23" s="30" t="s">
        <v>555</v>
      </c>
      <c r="E23" s="30" t="s">
        <v>556</v>
      </c>
      <c r="F23" s="83">
        <v>6146.55</v>
      </c>
      <c r="G23" s="23">
        <f t="shared" si="0"/>
        <v>983.44800000000009</v>
      </c>
      <c r="H23" s="22">
        <f t="shared" si="1"/>
        <v>7129.9980000000005</v>
      </c>
      <c r="I23" s="25" t="s">
        <v>15</v>
      </c>
      <c r="J23" s="61" t="s">
        <v>16</v>
      </c>
      <c r="K23" s="31" t="s">
        <v>17</v>
      </c>
    </row>
    <row r="24" spans="1:11" s="27" customFormat="1" ht="30" x14ac:dyDescent="0.25">
      <c r="A24" s="33">
        <v>44141</v>
      </c>
      <c r="B24" s="104">
        <v>2391</v>
      </c>
      <c r="C24" s="30" t="s">
        <v>557</v>
      </c>
      <c r="D24" s="30" t="s">
        <v>558</v>
      </c>
      <c r="E24" s="30" t="s">
        <v>559</v>
      </c>
      <c r="F24" s="83">
        <v>24000</v>
      </c>
      <c r="G24" s="23">
        <f t="shared" si="0"/>
        <v>3840</v>
      </c>
      <c r="H24" s="22">
        <f t="shared" si="1"/>
        <v>27840</v>
      </c>
      <c r="I24" s="25" t="s">
        <v>15</v>
      </c>
      <c r="J24" s="61" t="s">
        <v>16</v>
      </c>
      <c r="K24" s="31" t="s">
        <v>17</v>
      </c>
    </row>
    <row r="25" spans="1:11" s="27" customFormat="1" ht="30" x14ac:dyDescent="0.25">
      <c r="A25" s="33">
        <v>44144</v>
      </c>
      <c r="B25" s="85">
        <v>2391</v>
      </c>
      <c r="C25" s="30" t="s">
        <v>560</v>
      </c>
      <c r="D25" s="30" t="s">
        <v>561</v>
      </c>
      <c r="E25" s="30" t="s">
        <v>562</v>
      </c>
      <c r="F25" s="83">
        <v>12173.29</v>
      </c>
      <c r="G25" s="23">
        <f t="shared" si="0"/>
        <v>1947.7264000000002</v>
      </c>
      <c r="H25" s="22">
        <f t="shared" si="1"/>
        <v>14121.0164</v>
      </c>
      <c r="I25" s="25" t="s">
        <v>15</v>
      </c>
      <c r="J25" s="61" t="s">
        <v>16</v>
      </c>
      <c r="K25" s="31" t="s">
        <v>17</v>
      </c>
    </row>
    <row r="26" spans="1:11" s="27" customFormat="1" ht="30" x14ac:dyDescent="0.25">
      <c r="A26" s="33">
        <v>44144</v>
      </c>
      <c r="B26" s="77">
        <v>2391</v>
      </c>
      <c r="C26" s="68" t="s">
        <v>563</v>
      </c>
      <c r="D26" s="30" t="s">
        <v>39</v>
      </c>
      <c r="E26" s="30" t="s">
        <v>564</v>
      </c>
      <c r="F26" s="83">
        <v>2608.1999999999998</v>
      </c>
      <c r="G26" s="23">
        <f t="shared" si="0"/>
        <v>417.31199999999995</v>
      </c>
      <c r="H26" s="22">
        <f t="shared" si="1"/>
        <v>3025.5119999999997</v>
      </c>
      <c r="I26" s="25" t="s">
        <v>15</v>
      </c>
      <c r="J26" s="61" t="s">
        <v>16</v>
      </c>
      <c r="K26" s="31" t="s">
        <v>17</v>
      </c>
    </row>
    <row r="27" spans="1:11" s="27" customFormat="1" ht="45" x14ac:dyDescent="0.25">
      <c r="A27" s="33">
        <v>44139</v>
      </c>
      <c r="B27" s="89">
        <v>2391</v>
      </c>
      <c r="C27" s="70" t="s">
        <v>546</v>
      </c>
      <c r="D27" s="39" t="s">
        <v>112</v>
      </c>
      <c r="E27" s="30" t="s">
        <v>565</v>
      </c>
      <c r="F27" s="82">
        <v>3086.4659999999999</v>
      </c>
      <c r="G27" s="23">
        <f t="shared" si="0"/>
        <v>493.83456000000001</v>
      </c>
      <c r="H27" s="22">
        <f t="shared" si="1"/>
        <v>3580.3005599999997</v>
      </c>
      <c r="I27" s="25" t="s">
        <v>15</v>
      </c>
      <c r="J27" s="61" t="s">
        <v>16</v>
      </c>
      <c r="K27" s="31" t="s">
        <v>17</v>
      </c>
    </row>
    <row r="28" spans="1:11" s="27" customFormat="1" ht="30" x14ac:dyDescent="0.25">
      <c r="A28" s="33">
        <v>44146</v>
      </c>
      <c r="B28" s="77">
        <v>2111</v>
      </c>
      <c r="C28" s="70" t="s">
        <v>512</v>
      </c>
      <c r="D28" s="39" t="s">
        <v>513</v>
      </c>
      <c r="E28" s="39" t="s">
        <v>566</v>
      </c>
      <c r="F28" s="82">
        <v>1127</v>
      </c>
      <c r="G28" s="23">
        <f t="shared" si="0"/>
        <v>180.32</v>
      </c>
      <c r="H28" s="22">
        <f t="shared" si="1"/>
        <v>1307.32</v>
      </c>
      <c r="I28" s="25" t="s">
        <v>15</v>
      </c>
      <c r="J28" s="61" t="s">
        <v>16</v>
      </c>
      <c r="K28" s="31" t="s">
        <v>17</v>
      </c>
    </row>
    <row r="29" spans="1:11" s="27" customFormat="1" ht="30" x14ac:dyDescent="0.25">
      <c r="A29" s="33">
        <v>44139</v>
      </c>
      <c r="B29" s="89">
        <v>2391</v>
      </c>
      <c r="C29" s="70" t="s">
        <v>569</v>
      </c>
      <c r="D29" s="39" t="s">
        <v>568</v>
      </c>
      <c r="E29" s="39" t="s">
        <v>567</v>
      </c>
      <c r="F29" s="83">
        <v>3684</v>
      </c>
      <c r="G29" s="23">
        <f t="shared" si="0"/>
        <v>589.44000000000005</v>
      </c>
      <c r="H29" s="22">
        <f t="shared" si="1"/>
        <v>4273.4400000000005</v>
      </c>
      <c r="I29" s="25" t="s">
        <v>15</v>
      </c>
      <c r="J29" s="61" t="s">
        <v>16</v>
      </c>
      <c r="K29" s="31" t="s">
        <v>17</v>
      </c>
    </row>
    <row r="30" spans="1:11" s="27" customFormat="1" ht="30" x14ac:dyDescent="0.25">
      <c r="A30" s="33">
        <v>44147</v>
      </c>
      <c r="B30" s="89">
        <v>2391</v>
      </c>
      <c r="C30" s="70" t="s">
        <v>570</v>
      </c>
      <c r="D30" s="39" t="s">
        <v>571</v>
      </c>
      <c r="E30" s="39" t="s">
        <v>572</v>
      </c>
      <c r="F30" s="83">
        <v>29851.65</v>
      </c>
      <c r="G30" s="23">
        <f t="shared" si="0"/>
        <v>4776.2640000000001</v>
      </c>
      <c r="H30" s="22">
        <f t="shared" si="1"/>
        <v>34627.914000000004</v>
      </c>
      <c r="I30" s="25" t="s">
        <v>15</v>
      </c>
      <c r="J30" s="61" t="s">
        <v>16</v>
      </c>
      <c r="K30" s="31" t="s">
        <v>17</v>
      </c>
    </row>
    <row r="31" spans="1:11" s="27" customFormat="1" ht="30" x14ac:dyDescent="0.25">
      <c r="A31" s="33">
        <v>44147</v>
      </c>
      <c r="B31" s="77">
        <v>2612</v>
      </c>
      <c r="C31" s="70" t="s">
        <v>41</v>
      </c>
      <c r="D31" s="39" t="s">
        <v>42</v>
      </c>
      <c r="E31" s="39" t="s">
        <v>573</v>
      </c>
      <c r="F31" s="81">
        <v>4310.3440000000001</v>
      </c>
      <c r="G31" s="23">
        <f t="shared" si="0"/>
        <v>689.65503999999999</v>
      </c>
      <c r="H31" s="22">
        <f t="shared" si="1"/>
        <v>4999.9990399999997</v>
      </c>
      <c r="I31" s="25" t="s">
        <v>15</v>
      </c>
      <c r="J31" s="61" t="s">
        <v>16</v>
      </c>
      <c r="K31" s="31" t="s">
        <v>17</v>
      </c>
    </row>
    <row r="32" spans="1:11" s="27" customFormat="1" ht="30" x14ac:dyDescent="0.25">
      <c r="A32" s="33">
        <v>44155</v>
      </c>
      <c r="B32" s="104">
        <v>2911</v>
      </c>
      <c r="C32" s="70" t="s">
        <v>574</v>
      </c>
      <c r="D32" s="39" t="s">
        <v>575</v>
      </c>
      <c r="E32" s="39" t="s">
        <v>576</v>
      </c>
      <c r="F32" s="81">
        <v>861.12</v>
      </c>
      <c r="G32" s="23">
        <f t="shared" si="0"/>
        <v>137.7792</v>
      </c>
      <c r="H32" s="22">
        <f t="shared" si="1"/>
        <v>998.89920000000006</v>
      </c>
      <c r="I32" s="25" t="s">
        <v>15</v>
      </c>
      <c r="J32" s="61" t="s">
        <v>16</v>
      </c>
      <c r="K32" s="31" t="s">
        <v>17</v>
      </c>
    </row>
    <row r="33" spans="1:11" s="27" customFormat="1" ht="30" x14ac:dyDescent="0.25">
      <c r="A33" s="33">
        <v>44155</v>
      </c>
      <c r="B33" s="107">
        <v>2391</v>
      </c>
      <c r="C33" s="70" t="s">
        <v>577</v>
      </c>
      <c r="D33" s="39" t="s">
        <v>578</v>
      </c>
      <c r="E33" s="39" t="s">
        <v>579</v>
      </c>
      <c r="F33" s="83">
        <v>10500</v>
      </c>
      <c r="G33" s="23">
        <f t="shared" si="0"/>
        <v>1680</v>
      </c>
      <c r="H33" s="22">
        <f t="shared" si="1"/>
        <v>12180</v>
      </c>
      <c r="I33" s="25" t="s">
        <v>15</v>
      </c>
      <c r="J33" s="61" t="s">
        <v>16</v>
      </c>
      <c r="K33" s="31" t="s">
        <v>17</v>
      </c>
    </row>
    <row r="34" spans="1:11" s="27" customFormat="1" ht="30" x14ac:dyDescent="0.25">
      <c r="A34" s="33">
        <v>44161</v>
      </c>
      <c r="B34" s="89">
        <v>2391</v>
      </c>
      <c r="C34" s="70" t="s">
        <v>580</v>
      </c>
      <c r="D34" s="39" t="s">
        <v>581</v>
      </c>
      <c r="E34" s="39" t="s">
        <v>582</v>
      </c>
      <c r="F34" s="83">
        <v>36912.79</v>
      </c>
      <c r="G34" s="23">
        <f t="shared" si="0"/>
        <v>5906.0464000000002</v>
      </c>
      <c r="H34" s="22">
        <f t="shared" si="1"/>
        <v>42818.8364</v>
      </c>
      <c r="I34" s="25" t="s">
        <v>15</v>
      </c>
      <c r="J34" s="61" t="s">
        <v>16</v>
      </c>
      <c r="K34" s="31" t="s">
        <v>17</v>
      </c>
    </row>
    <row r="35" spans="1:11" s="27" customFormat="1" ht="30" x14ac:dyDescent="0.25">
      <c r="A35" s="33">
        <v>44161</v>
      </c>
      <c r="B35" s="77">
        <v>2391</v>
      </c>
      <c r="C35" s="70" t="s">
        <v>546</v>
      </c>
      <c r="D35" s="39" t="s">
        <v>112</v>
      </c>
      <c r="E35" s="30" t="s">
        <v>583</v>
      </c>
      <c r="F35" s="83">
        <v>3243.0450000000001</v>
      </c>
      <c r="G35" s="23">
        <f t="shared" si="0"/>
        <v>518.88720000000001</v>
      </c>
      <c r="H35" s="22">
        <f t="shared" si="1"/>
        <v>3761.9322000000002</v>
      </c>
      <c r="I35" s="25" t="s">
        <v>15</v>
      </c>
      <c r="J35" s="61" t="s">
        <v>16</v>
      </c>
      <c r="K35" s="31" t="s">
        <v>17</v>
      </c>
    </row>
    <row r="36" spans="1:11" s="27" customFormat="1" ht="30" x14ac:dyDescent="0.25">
      <c r="A36" s="33">
        <v>44161</v>
      </c>
      <c r="B36" s="77">
        <v>2391</v>
      </c>
      <c r="C36" s="68" t="s">
        <v>59</v>
      </c>
      <c r="D36" s="30" t="s">
        <v>584</v>
      </c>
      <c r="E36" s="30" t="s">
        <v>585</v>
      </c>
      <c r="F36" s="83">
        <v>1039.5</v>
      </c>
      <c r="G36" s="23">
        <f t="shared" si="0"/>
        <v>166.32</v>
      </c>
      <c r="H36" s="22">
        <f t="shared" ref="H36:H46" si="2">F36+G36</f>
        <v>1205.82</v>
      </c>
      <c r="I36" s="25" t="s">
        <v>15</v>
      </c>
      <c r="J36" s="61" t="s">
        <v>16</v>
      </c>
      <c r="K36" s="31" t="s">
        <v>17</v>
      </c>
    </row>
    <row r="37" spans="1:11" s="27" customFormat="1" ht="30" x14ac:dyDescent="0.25">
      <c r="A37" s="33">
        <v>44161</v>
      </c>
      <c r="B37" s="80">
        <v>2612</v>
      </c>
      <c r="C37" s="30" t="s">
        <v>41</v>
      </c>
      <c r="D37" s="39" t="s">
        <v>42</v>
      </c>
      <c r="E37" s="30" t="s">
        <v>43</v>
      </c>
      <c r="F37" s="83">
        <v>4310.3440000000001</v>
      </c>
      <c r="G37" s="23">
        <f t="shared" si="0"/>
        <v>689.65503999999999</v>
      </c>
      <c r="H37" s="22">
        <f t="shared" si="2"/>
        <v>4999.9990399999997</v>
      </c>
      <c r="I37" s="25" t="s">
        <v>15</v>
      </c>
      <c r="J37" s="61" t="s">
        <v>16</v>
      </c>
      <c r="K37" s="31" t="s">
        <v>17</v>
      </c>
    </row>
    <row r="38" spans="1:11" s="27" customFormat="1" ht="30" x14ac:dyDescent="0.25">
      <c r="A38" s="33">
        <v>44161</v>
      </c>
      <c r="B38" s="77">
        <v>3791</v>
      </c>
      <c r="C38" s="70" t="s">
        <v>587</v>
      </c>
      <c r="D38" s="39" t="s">
        <v>308</v>
      </c>
      <c r="E38" s="39" t="s">
        <v>309</v>
      </c>
      <c r="F38" s="83">
        <v>272.42</v>
      </c>
      <c r="G38" s="23">
        <v>43.58</v>
      </c>
      <c r="H38" s="22">
        <f t="shared" si="2"/>
        <v>316</v>
      </c>
      <c r="I38" s="25" t="s">
        <v>15</v>
      </c>
      <c r="J38" s="61" t="s">
        <v>16</v>
      </c>
      <c r="K38" s="31" t="s">
        <v>17</v>
      </c>
    </row>
    <row r="39" spans="1:11" s="27" customFormat="1" ht="30" x14ac:dyDescent="0.25">
      <c r="A39" s="33">
        <v>44161</v>
      </c>
      <c r="B39" s="89">
        <v>3751</v>
      </c>
      <c r="C39" s="70" t="s">
        <v>515</v>
      </c>
      <c r="D39" s="39"/>
      <c r="E39" s="39" t="s">
        <v>401</v>
      </c>
      <c r="F39" s="83">
        <v>109</v>
      </c>
      <c r="G39" s="23">
        <v>0</v>
      </c>
      <c r="H39" s="22">
        <f t="shared" si="2"/>
        <v>109</v>
      </c>
      <c r="I39" s="25" t="s">
        <v>15</v>
      </c>
      <c r="J39" s="61" t="s">
        <v>16</v>
      </c>
      <c r="K39" s="31" t="s">
        <v>17</v>
      </c>
    </row>
    <row r="40" spans="1:11" s="27" customFormat="1" ht="30" x14ac:dyDescent="0.25">
      <c r="A40" s="33">
        <v>44159</v>
      </c>
      <c r="B40" s="77">
        <v>3791</v>
      </c>
      <c r="C40" s="70" t="s">
        <v>587</v>
      </c>
      <c r="D40" s="39" t="s">
        <v>308</v>
      </c>
      <c r="E40" s="39" t="s">
        <v>309</v>
      </c>
      <c r="F40" s="83">
        <v>58.62</v>
      </c>
      <c r="G40" s="23">
        <f t="shared" si="0"/>
        <v>9.3791999999999991</v>
      </c>
      <c r="H40" s="22">
        <f t="shared" si="2"/>
        <v>67.999200000000002</v>
      </c>
      <c r="I40" s="25" t="s">
        <v>15</v>
      </c>
      <c r="J40" s="61" t="s">
        <v>16</v>
      </c>
      <c r="K40" s="31" t="s">
        <v>17</v>
      </c>
    </row>
    <row r="41" spans="1:11" s="27" customFormat="1" ht="30" x14ac:dyDescent="0.25">
      <c r="A41" s="33">
        <v>44158</v>
      </c>
      <c r="B41" s="77">
        <v>3791</v>
      </c>
      <c r="C41" s="70" t="s">
        <v>587</v>
      </c>
      <c r="D41" s="39" t="s">
        <v>308</v>
      </c>
      <c r="E41" s="39" t="s">
        <v>309</v>
      </c>
      <c r="F41" s="83">
        <v>136.21</v>
      </c>
      <c r="G41" s="23">
        <f t="shared" si="0"/>
        <v>21.793600000000001</v>
      </c>
      <c r="H41" s="22">
        <f t="shared" si="2"/>
        <v>158.00360000000001</v>
      </c>
      <c r="I41" s="25" t="s">
        <v>15</v>
      </c>
      <c r="J41" s="61" t="s">
        <v>16</v>
      </c>
      <c r="K41" s="31" t="s">
        <v>17</v>
      </c>
    </row>
    <row r="42" spans="1:11" s="27" customFormat="1" ht="30" x14ac:dyDescent="0.25">
      <c r="A42" s="33">
        <v>44158</v>
      </c>
      <c r="B42" s="104">
        <v>2612</v>
      </c>
      <c r="C42" s="70" t="s">
        <v>429</v>
      </c>
      <c r="D42" s="39" t="s">
        <v>430</v>
      </c>
      <c r="E42" s="39" t="s">
        <v>588</v>
      </c>
      <c r="F42" s="83">
        <v>432.62</v>
      </c>
      <c r="G42" s="23">
        <v>67.38</v>
      </c>
      <c r="H42" s="22">
        <f t="shared" si="2"/>
        <v>500</v>
      </c>
      <c r="I42" s="25" t="s">
        <v>15</v>
      </c>
      <c r="J42" s="61" t="s">
        <v>16</v>
      </c>
      <c r="K42" s="31" t="s">
        <v>17</v>
      </c>
    </row>
    <row r="43" spans="1:11" s="27" customFormat="1" x14ac:dyDescent="0.25">
      <c r="A43" s="33"/>
      <c r="B43" s="77"/>
      <c r="C43" s="68"/>
      <c r="D43" s="30"/>
      <c r="E43" s="30"/>
      <c r="F43" s="83"/>
      <c r="G43" s="23"/>
      <c r="H43" s="22"/>
      <c r="I43" s="25"/>
      <c r="J43" s="61"/>
      <c r="K43" s="31"/>
    </row>
    <row r="44" spans="1:11" s="27" customFormat="1" x14ac:dyDescent="0.25">
      <c r="A44" s="33"/>
      <c r="B44" s="89"/>
      <c r="C44" s="70"/>
      <c r="D44" s="39"/>
      <c r="E44" s="39"/>
      <c r="F44" s="83"/>
      <c r="G44" s="23"/>
      <c r="H44" s="22"/>
      <c r="I44" s="25"/>
      <c r="J44" s="61"/>
      <c r="K44" s="31"/>
    </row>
    <row r="45" spans="1:11" s="27" customFormat="1" x14ac:dyDescent="0.25">
      <c r="A45" s="33"/>
      <c r="B45" s="89"/>
      <c r="C45" s="70"/>
      <c r="D45" s="39"/>
      <c r="E45" s="39"/>
      <c r="F45" s="83"/>
      <c r="G45" s="23"/>
      <c r="H45" s="22"/>
      <c r="I45" s="25"/>
      <c r="J45" s="61"/>
      <c r="K45" s="31"/>
    </row>
    <row r="46" spans="1:11" s="27" customFormat="1" x14ac:dyDescent="0.25">
      <c r="A46" s="33"/>
      <c r="B46" s="89"/>
      <c r="C46" s="70"/>
      <c r="D46" s="39"/>
      <c r="E46" s="39"/>
      <c r="F46" s="83"/>
      <c r="G46" s="23"/>
      <c r="H46" s="22"/>
      <c r="I46" s="25"/>
      <c r="J46" s="61"/>
      <c r="K46" s="31"/>
    </row>
    <row r="47" spans="1:11" s="27" customFormat="1" x14ac:dyDescent="0.25">
      <c r="A47" s="33"/>
      <c r="B47" s="89"/>
      <c r="C47" s="70"/>
      <c r="D47" s="39"/>
      <c r="E47" s="39"/>
      <c r="F47" s="83"/>
      <c r="G47" s="23"/>
      <c r="H47" s="22"/>
      <c r="I47" s="25"/>
      <c r="J47" s="61"/>
      <c r="K47" s="31"/>
    </row>
    <row r="48" spans="1:11" s="27" customFormat="1" x14ac:dyDescent="0.25">
      <c r="A48" s="33"/>
      <c r="B48" s="104"/>
      <c r="C48" s="70"/>
      <c r="D48" s="39"/>
      <c r="E48" s="39"/>
      <c r="F48" s="83"/>
      <c r="G48" s="23"/>
      <c r="H48" s="22"/>
      <c r="I48" s="25"/>
      <c r="J48" s="61"/>
      <c r="K48" s="31"/>
    </row>
    <row r="49" spans="1:11" s="27" customFormat="1" x14ac:dyDescent="0.25">
      <c r="A49" s="33"/>
      <c r="B49" s="89"/>
      <c r="C49" s="70"/>
      <c r="D49" s="39"/>
      <c r="E49" s="39"/>
      <c r="F49" s="83"/>
      <c r="G49" s="23"/>
      <c r="H49" s="22"/>
      <c r="I49" s="25"/>
      <c r="J49" s="61"/>
      <c r="K49" s="31"/>
    </row>
    <row r="50" spans="1:11" s="27" customFormat="1" x14ac:dyDescent="0.25">
      <c r="A50" s="33"/>
      <c r="B50" s="89"/>
      <c r="C50" s="70"/>
      <c r="D50" s="39"/>
      <c r="E50" s="39"/>
      <c r="F50" s="83"/>
      <c r="G50" s="23"/>
      <c r="H50" s="22"/>
      <c r="I50" s="25"/>
      <c r="J50" s="61"/>
      <c r="K50" s="31"/>
    </row>
    <row r="51" spans="1:11" s="27" customFormat="1" x14ac:dyDescent="0.25">
      <c r="A51" s="33"/>
      <c r="B51" s="89"/>
      <c r="C51" s="70"/>
      <c r="D51" s="39"/>
      <c r="E51" s="39"/>
      <c r="F51" s="83"/>
      <c r="G51" s="23"/>
      <c r="H51" s="22"/>
      <c r="I51" s="25"/>
      <c r="J51" s="61"/>
      <c r="K51" s="31"/>
    </row>
    <row r="52" spans="1:11" s="27" customFormat="1" x14ac:dyDescent="0.25">
      <c r="A52" s="33"/>
      <c r="B52" s="89"/>
      <c r="C52" s="70"/>
      <c r="D52" s="39"/>
      <c r="E52" s="39"/>
      <c r="F52" s="83"/>
      <c r="G52" s="23"/>
      <c r="H52" s="22"/>
      <c r="I52" s="25"/>
      <c r="J52" s="61"/>
      <c r="K52" s="31"/>
    </row>
    <row r="53" spans="1:11" s="27" customFormat="1" x14ac:dyDescent="0.25">
      <c r="A53" s="33"/>
      <c r="B53" s="89"/>
      <c r="C53" s="70"/>
      <c r="D53" s="39"/>
      <c r="E53" s="39"/>
      <c r="F53" s="83"/>
      <c r="G53" s="23"/>
      <c r="H53" s="22"/>
      <c r="I53" s="25"/>
      <c r="J53" s="61"/>
      <c r="K53" s="31"/>
    </row>
    <row r="54" spans="1:11" x14ac:dyDescent="0.25">
      <c r="A54" s="33"/>
      <c r="B54" s="103"/>
      <c r="C54" s="70"/>
      <c r="D54" s="39"/>
      <c r="E54" s="39"/>
      <c r="F54" s="99"/>
      <c r="G54" s="23"/>
      <c r="H54" s="22"/>
      <c r="I54" s="25"/>
      <c r="J54" s="61"/>
      <c r="K54" s="31"/>
    </row>
    <row r="55" spans="1:11" x14ac:dyDescent="0.25">
      <c r="A55" s="48"/>
      <c r="B55" s="105"/>
      <c r="C55" s="72"/>
      <c r="D55" s="50"/>
      <c r="E55" s="50"/>
      <c r="F55" s="106"/>
      <c r="G55" s="100"/>
      <c r="H55" s="51"/>
      <c r="I55" s="101"/>
      <c r="J55" s="65"/>
      <c r="K55" s="54"/>
    </row>
    <row r="58" spans="1:11" x14ac:dyDescent="0.25">
      <c r="F58" s="11">
        <f>SUM(F9:F57)</f>
        <v>187063.80314</v>
      </c>
      <c r="G58" s="11">
        <f>SUM(G9:G55)</f>
        <v>27894.943302400006</v>
      </c>
      <c r="H58" s="91">
        <f>SUM(H9:H55)</f>
        <v>214958.74644240004</v>
      </c>
    </row>
  </sheetData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E21" sqref="E21"/>
    </sheetView>
  </sheetViews>
  <sheetFormatPr baseColWidth="10" defaultRowHeight="15" x14ac:dyDescent="0.25"/>
  <cols>
    <col min="2" max="2" width="10.7109375" bestFit="1" customWidth="1"/>
    <col min="3" max="3" width="41.42578125" bestFit="1" customWidth="1"/>
    <col min="4" max="4" width="15.5703125" customWidth="1"/>
    <col min="5" max="5" width="54.5703125" style="11" bestFit="1" customWidth="1"/>
    <col min="6" max="6" width="15.140625" style="11" bestFit="1" customWidth="1"/>
    <col min="7" max="7" width="12.5703125" style="11" bestFit="1" customWidth="1"/>
    <col min="8" max="8" width="15.85546875" bestFit="1" customWidth="1"/>
    <col min="9" max="10" width="13" bestFit="1" customWidth="1"/>
    <col min="11" max="11" width="11.42578125" style="57"/>
  </cols>
  <sheetData>
    <row r="1" spans="1:11" s="5" customFormat="1" ht="23.25" x14ac:dyDescent="0.35">
      <c r="A1" s="1"/>
      <c r="B1" s="1"/>
      <c r="C1" s="1"/>
      <c r="D1" s="1"/>
      <c r="E1" s="3"/>
      <c r="F1" s="3"/>
      <c r="G1" s="3"/>
      <c r="H1" s="1"/>
      <c r="I1" s="1"/>
      <c r="K1" s="4"/>
    </row>
    <row r="2" spans="1:11" s="5" customFormat="1" x14ac:dyDescent="0.25">
      <c r="A2" s="6"/>
      <c r="B2" s="6"/>
      <c r="C2" s="6"/>
      <c r="D2" s="6"/>
      <c r="E2" s="8"/>
      <c r="F2" s="8"/>
      <c r="G2" s="8"/>
      <c r="H2" s="6"/>
      <c r="I2" s="6"/>
      <c r="K2" s="4"/>
    </row>
    <row r="3" spans="1:11" s="5" customFormat="1" ht="23.25" x14ac:dyDescent="0.35">
      <c r="C3" s="92" t="s">
        <v>0</v>
      </c>
      <c r="D3" s="92"/>
      <c r="E3" s="92"/>
      <c r="F3" s="92"/>
      <c r="G3" s="92"/>
      <c r="H3" s="9"/>
      <c r="I3" s="10"/>
      <c r="K3" s="4"/>
    </row>
    <row r="4" spans="1:11" s="5" customFormat="1" x14ac:dyDescent="0.25">
      <c r="E4" s="11"/>
      <c r="F4" s="11"/>
      <c r="G4" s="11"/>
      <c r="H4" s="9"/>
      <c r="I4" s="10"/>
      <c r="K4" s="4"/>
    </row>
    <row r="5" spans="1:11" s="5" customFormat="1" ht="15.75" x14ac:dyDescent="0.25">
      <c r="D5" s="93"/>
      <c r="E5" s="93"/>
      <c r="F5" s="11"/>
      <c r="G5" s="11"/>
      <c r="H5" s="9"/>
      <c r="I5" s="10"/>
      <c r="K5" s="4"/>
    </row>
    <row r="6" spans="1:11" s="5" customFormat="1" x14ac:dyDescent="0.25">
      <c r="E6" s="11"/>
      <c r="F6" s="11"/>
      <c r="G6" s="11"/>
      <c r="H6" s="9"/>
      <c r="I6" s="10"/>
      <c r="K6" s="4"/>
    </row>
    <row r="7" spans="1:11" s="5" customFormat="1" ht="15.75" thickBot="1" x14ac:dyDescent="0.3">
      <c r="E7" s="11"/>
      <c r="F7" s="11"/>
      <c r="G7" s="11"/>
      <c r="H7" s="9"/>
      <c r="I7" s="10"/>
      <c r="K7" s="4"/>
    </row>
    <row r="8" spans="1:11" s="5" customFormat="1" ht="45.75" thickBot="1" x14ac:dyDescent="0.3">
      <c r="A8" s="12" t="s">
        <v>1</v>
      </c>
      <c r="B8" s="13" t="s">
        <v>2</v>
      </c>
      <c r="C8" s="14" t="s">
        <v>3</v>
      </c>
      <c r="D8" s="14" t="s">
        <v>4</v>
      </c>
      <c r="E8" s="14" t="s">
        <v>5</v>
      </c>
      <c r="F8" s="15" t="s">
        <v>6</v>
      </c>
      <c r="G8" s="59" t="s">
        <v>7</v>
      </c>
      <c r="H8" s="98" t="s">
        <v>8</v>
      </c>
      <c r="I8" s="97" t="s">
        <v>9</v>
      </c>
      <c r="J8" s="59" t="s">
        <v>10</v>
      </c>
      <c r="K8" s="60" t="s">
        <v>11</v>
      </c>
    </row>
    <row r="9" spans="1:11" s="27" customFormat="1" ht="30" x14ac:dyDescent="0.25">
      <c r="A9" s="28">
        <v>44166</v>
      </c>
      <c r="B9" s="77">
        <v>2614</v>
      </c>
      <c r="C9" s="30" t="s">
        <v>49</v>
      </c>
      <c r="D9" s="30" t="s">
        <v>50</v>
      </c>
      <c r="E9" s="39" t="s">
        <v>586</v>
      </c>
      <c r="F9" s="83">
        <v>3708</v>
      </c>
      <c r="G9" s="23">
        <f>F9*0.16</f>
        <v>593.28</v>
      </c>
      <c r="H9" s="22">
        <f>F9+G9</f>
        <v>4301.28</v>
      </c>
      <c r="I9" s="25" t="s">
        <v>15</v>
      </c>
      <c r="J9" s="61" t="s">
        <v>16</v>
      </c>
      <c r="K9" s="31" t="s">
        <v>17</v>
      </c>
    </row>
    <row r="10" spans="1:11" s="27" customFormat="1" ht="30" x14ac:dyDescent="0.25">
      <c r="A10" s="28"/>
      <c r="B10" s="77"/>
      <c r="C10" s="70"/>
      <c r="D10" s="39"/>
      <c r="E10" s="39"/>
      <c r="F10" s="22"/>
      <c r="G10" s="23">
        <f>F10*0.16</f>
        <v>0</v>
      </c>
      <c r="H10" s="22">
        <f>F10+G10</f>
        <v>0</v>
      </c>
      <c r="I10" s="25" t="s">
        <v>15</v>
      </c>
      <c r="J10" s="61" t="s">
        <v>16</v>
      </c>
      <c r="K10" s="31" t="s">
        <v>17</v>
      </c>
    </row>
    <row r="11" spans="1:11" s="27" customFormat="1" ht="30" x14ac:dyDescent="0.25">
      <c r="A11" s="28"/>
      <c r="B11" s="80"/>
      <c r="C11" s="30"/>
      <c r="D11" s="30"/>
      <c r="E11" s="30"/>
      <c r="F11" s="32"/>
      <c r="G11" s="23">
        <f t="shared" ref="G11:G26" si="0">F11*0.16</f>
        <v>0</v>
      </c>
      <c r="H11" s="22">
        <f>F11+G11</f>
        <v>0</v>
      </c>
      <c r="I11" s="25" t="s">
        <v>15</v>
      </c>
      <c r="J11" s="61" t="s">
        <v>16</v>
      </c>
      <c r="K11" s="31" t="s">
        <v>17</v>
      </c>
    </row>
    <row r="12" spans="1:11" s="27" customFormat="1" ht="30" x14ac:dyDescent="0.25">
      <c r="A12" s="28"/>
      <c r="B12" s="77"/>
      <c r="C12" s="68"/>
      <c r="D12" s="30"/>
      <c r="E12" s="30"/>
      <c r="F12" s="99"/>
      <c r="G12" s="23">
        <f t="shared" si="0"/>
        <v>0</v>
      </c>
      <c r="H12" s="22">
        <f>F12+G12</f>
        <v>0</v>
      </c>
      <c r="I12" s="25" t="s">
        <v>15</v>
      </c>
      <c r="J12" s="61" t="s">
        <v>16</v>
      </c>
      <c r="K12" s="31" t="s">
        <v>17</v>
      </c>
    </row>
    <row r="13" spans="1:11" s="27" customFormat="1" ht="30" x14ac:dyDescent="0.25">
      <c r="A13" s="28"/>
      <c r="B13" s="77"/>
      <c r="C13" s="70"/>
      <c r="D13" s="39"/>
      <c r="E13" s="39"/>
      <c r="F13" s="99"/>
      <c r="G13" s="23">
        <f t="shared" si="0"/>
        <v>0</v>
      </c>
      <c r="H13" s="22">
        <f>F13+G13</f>
        <v>0</v>
      </c>
      <c r="I13" s="25" t="s">
        <v>15</v>
      </c>
      <c r="J13" s="61" t="s">
        <v>16</v>
      </c>
      <c r="K13" s="31" t="s">
        <v>17</v>
      </c>
    </row>
    <row r="14" spans="1:11" s="27" customFormat="1" ht="30" x14ac:dyDescent="0.25">
      <c r="A14" s="28"/>
      <c r="B14" s="103"/>
      <c r="C14" s="70"/>
      <c r="D14" s="39"/>
      <c r="E14" s="39"/>
      <c r="F14" s="99"/>
      <c r="G14" s="23">
        <f t="shared" si="0"/>
        <v>0</v>
      </c>
      <c r="H14" s="22">
        <f>F14+G14</f>
        <v>0</v>
      </c>
      <c r="I14" s="25" t="s">
        <v>15</v>
      </c>
      <c r="J14" s="61" t="s">
        <v>16</v>
      </c>
      <c r="K14" s="31" t="s">
        <v>17</v>
      </c>
    </row>
    <row r="15" spans="1:11" s="27" customFormat="1" x14ac:dyDescent="0.25">
      <c r="A15" s="28"/>
      <c r="B15" s="89"/>
      <c r="C15" s="70"/>
      <c r="D15" s="39"/>
      <c r="E15" s="39"/>
      <c r="F15" s="99"/>
      <c r="G15" s="23">
        <f t="shared" si="0"/>
        <v>0</v>
      </c>
      <c r="H15" s="22">
        <f>F15+G15</f>
        <v>0</v>
      </c>
      <c r="I15" s="25" t="s">
        <v>15</v>
      </c>
      <c r="J15" s="61" t="s">
        <v>16</v>
      </c>
      <c r="K15" s="31"/>
    </row>
    <row r="16" spans="1:11" s="27" customFormat="1" x14ac:dyDescent="0.25">
      <c r="A16" s="28"/>
      <c r="B16" s="80"/>
      <c r="C16" s="30"/>
      <c r="D16" s="30"/>
      <c r="E16" s="30"/>
      <c r="F16" s="32"/>
      <c r="G16" s="23">
        <f t="shared" si="0"/>
        <v>0</v>
      </c>
      <c r="H16" s="22">
        <f>F16+G16</f>
        <v>0</v>
      </c>
      <c r="I16" s="25" t="s">
        <v>15</v>
      </c>
      <c r="J16" s="61" t="s">
        <v>16</v>
      </c>
      <c r="K16" s="31"/>
    </row>
    <row r="17" spans="1:11" s="27" customFormat="1" x14ac:dyDescent="0.25">
      <c r="A17" s="28"/>
      <c r="B17" s="89"/>
      <c r="C17" s="70"/>
      <c r="D17" s="39"/>
      <c r="E17" s="30"/>
      <c r="F17" s="83"/>
      <c r="G17" s="23">
        <f t="shared" si="0"/>
        <v>0</v>
      </c>
      <c r="H17" s="22">
        <f>F17+G17</f>
        <v>0</v>
      </c>
      <c r="I17" s="25" t="s">
        <v>15</v>
      </c>
      <c r="J17" s="61" t="s">
        <v>16</v>
      </c>
      <c r="K17" s="31"/>
    </row>
    <row r="18" spans="1:11" s="27" customFormat="1" x14ac:dyDescent="0.25">
      <c r="A18" s="28"/>
      <c r="B18" s="89"/>
      <c r="C18" s="70"/>
      <c r="D18" s="39"/>
      <c r="E18" s="39"/>
      <c r="F18" s="83"/>
      <c r="G18" s="23">
        <f t="shared" si="0"/>
        <v>0</v>
      </c>
      <c r="H18" s="22">
        <f>F18+G18</f>
        <v>0</v>
      </c>
      <c r="I18" s="25" t="s">
        <v>15</v>
      </c>
      <c r="J18" s="61" t="s">
        <v>16</v>
      </c>
      <c r="K18" s="31"/>
    </row>
    <row r="19" spans="1:11" s="27" customFormat="1" x14ac:dyDescent="0.25">
      <c r="A19" s="28"/>
      <c r="B19" s="89"/>
      <c r="C19" s="70"/>
      <c r="D19" s="39"/>
      <c r="E19" s="39"/>
      <c r="F19" s="99"/>
      <c r="G19" s="23">
        <f t="shared" si="0"/>
        <v>0</v>
      </c>
      <c r="H19" s="22">
        <f>F19+G19</f>
        <v>0</v>
      </c>
      <c r="I19" s="25" t="s">
        <v>15</v>
      </c>
      <c r="J19" s="61" t="s">
        <v>16</v>
      </c>
      <c r="K19" s="31"/>
    </row>
    <row r="20" spans="1:11" s="27" customFormat="1" x14ac:dyDescent="0.25">
      <c r="A20" s="28"/>
      <c r="B20" s="77"/>
      <c r="C20" s="35"/>
      <c r="D20" s="30"/>
      <c r="E20" s="39"/>
      <c r="F20" s="32"/>
      <c r="G20" s="23">
        <f t="shared" si="0"/>
        <v>0</v>
      </c>
      <c r="H20" s="22">
        <f t="shared" ref="H20:H46" si="1">F20+G20</f>
        <v>0</v>
      </c>
      <c r="I20" s="25" t="s">
        <v>15</v>
      </c>
      <c r="J20" s="61" t="s">
        <v>16</v>
      </c>
      <c r="K20" s="31"/>
    </row>
    <row r="21" spans="1:11" s="27" customFormat="1" x14ac:dyDescent="0.25">
      <c r="A21" s="33"/>
      <c r="B21" s="77"/>
      <c r="C21" s="68"/>
      <c r="D21" s="30"/>
      <c r="E21" s="30"/>
      <c r="F21" s="83"/>
      <c r="G21" s="23">
        <f t="shared" si="0"/>
        <v>0</v>
      </c>
      <c r="H21" s="22">
        <f t="shared" si="1"/>
        <v>0</v>
      </c>
      <c r="I21" s="25" t="s">
        <v>15</v>
      </c>
      <c r="J21" s="61" t="s">
        <v>16</v>
      </c>
      <c r="K21" s="31"/>
    </row>
    <row r="22" spans="1:11" s="27" customFormat="1" x14ac:dyDescent="0.25">
      <c r="A22" s="33"/>
      <c r="B22" s="89"/>
      <c r="C22" s="70"/>
      <c r="D22" s="39"/>
      <c r="E22" s="39"/>
      <c r="F22" s="99"/>
      <c r="G22" s="23">
        <f t="shared" si="0"/>
        <v>0</v>
      </c>
      <c r="H22" s="22">
        <f t="shared" si="1"/>
        <v>0</v>
      </c>
      <c r="I22" s="25" t="s">
        <v>15</v>
      </c>
      <c r="J22" s="61" t="s">
        <v>16</v>
      </c>
      <c r="K22" s="31"/>
    </row>
    <row r="23" spans="1:11" s="27" customFormat="1" x14ac:dyDescent="0.25">
      <c r="A23" s="33"/>
      <c r="B23" s="77"/>
      <c r="C23" s="68"/>
      <c r="D23" s="30"/>
      <c r="E23" s="30"/>
      <c r="F23" s="83"/>
      <c r="G23" s="23">
        <f t="shared" si="0"/>
        <v>0</v>
      </c>
      <c r="H23" s="22">
        <f t="shared" si="1"/>
        <v>0</v>
      </c>
      <c r="I23" s="25" t="s">
        <v>15</v>
      </c>
      <c r="J23" s="61" t="s">
        <v>16</v>
      </c>
      <c r="K23" s="31"/>
    </row>
    <row r="24" spans="1:11" s="27" customFormat="1" x14ac:dyDescent="0.25">
      <c r="A24" s="33"/>
      <c r="B24" s="104"/>
      <c r="C24" s="30"/>
      <c r="D24" s="30"/>
      <c r="E24" s="30"/>
      <c r="F24" s="83"/>
      <c r="G24" s="23">
        <f t="shared" si="0"/>
        <v>0</v>
      </c>
      <c r="H24" s="22">
        <f t="shared" si="1"/>
        <v>0</v>
      </c>
      <c r="I24" s="25" t="s">
        <v>15</v>
      </c>
      <c r="J24" s="61" t="s">
        <v>16</v>
      </c>
      <c r="K24" s="31"/>
    </row>
    <row r="25" spans="1:11" s="27" customFormat="1" x14ac:dyDescent="0.25">
      <c r="A25" s="33"/>
      <c r="B25" s="85"/>
      <c r="C25" s="30"/>
      <c r="D25" s="30"/>
      <c r="E25" s="30"/>
      <c r="F25" s="83"/>
      <c r="G25" s="23">
        <f t="shared" si="0"/>
        <v>0</v>
      </c>
      <c r="H25" s="22">
        <f t="shared" si="1"/>
        <v>0</v>
      </c>
      <c r="I25" s="25" t="s">
        <v>15</v>
      </c>
      <c r="J25" s="61" t="s">
        <v>16</v>
      </c>
      <c r="K25" s="31"/>
    </row>
    <row r="26" spans="1:11" s="27" customFormat="1" x14ac:dyDescent="0.25">
      <c r="A26" s="33"/>
      <c r="B26" s="77"/>
      <c r="C26" s="68"/>
      <c r="D26" s="30"/>
      <c r="E26" s="30"/>
      <c r="F26" s="83"/>
      <c r="G26" s="23">
        <f t="shared" si="0"/>
        <v>0</v>
      </c>
      <c r="H26" s="22">
        <f t="shared" si="1"/>
        <v>0</v>
      </c>
      <c r="I26" s="25" t="s">
        <v>15</v>
      </c>
      <c r="J26" s="61" t="s">
        <v>16</v>
      </c>
      <c r="K26" s="31"/>
    </row>
    <row r="27" spans="1:11" s="27" customFormat="1" x14ac:dyDescent="0.25">
      <c r="A27" s="33"/>
      <c r="B27" s="89"/>
      <c r="C27" s="70"/>
      <c r="D27" s="39"/>
      <c r="E27" s="30"/>
      <c r="F27" s="82"/>
      <c r="G27" s="23">
        <f t="shared" ref="G16:G46" si="2">F27*0.16</f>
        <v>0</v>
      </c>
      <c r="H27" s="22">
        <f t="shared" si="1"/>
        <v>0</v>
      </c>
      <c r="I27" s="25" t="s">
        <v>15</v>
      </c>
      <c r="J27" s="61" t="s">
        <v>16</v>
      </c>
      <c r="K27" s="31"/>
    </row>
    <row r="28" spans="1:11" s="27" customFormat="1" x14ac:dyDescent="0.25">
      <c r="A28" s="33"/>
      <c r="B28" s="77"/>
      <c r="C28" s="70"/>
      <c r="D28" s="39"/>
      <c r="E28" s="39"/>
      <c r="F28" s="82"/>
      <c r="G28" s="23">
        <f t="shared" si="2"/>
        <v>0</v>
      </c>
      <c r="H28" s="22">
        <f t="shared" si="1"/>
        <v>0</v>
      </c>
      <c r="I28" s="25" t="s">
        <v>15</v>
      </c>
      <c r="J28" s="61" t="s">
        <v>16</v>
      </c>
      <c r="K28" s="31"/>
    </row>
    <row r="29" spans="1:11" s="27" customFormat="1" x14ac:dyDescent="0.25">
      <c r="A29" s="33"/>
      <c r="B29" s="89"/>
      <c r="C29" s="70"/>
      <c r="D29" s="39"/>
      <c r="E29" s="39"/>
      <c r="F29" s="83"/>
      <c r="G29" s="23">
        <f t="shared" si="2"/>
        <v>0</v>
      </c>
      <c r="H29" s="22">
        <f t="shared" si="1"/>
        <v>0</v>
      </c>
      <c r="I29" s="25" t="s">
        <v>15</v>
      </c>
      <c r="J29" s="61" t="s">
        <v>16</v>
      </c>
      <c r="K29" s="31"/>
    </row>
    <row r="30" spans="1:11" s="27" customFormat="1" x14ac:dyDescent="0.25">
      <c r="A30" s="33"/>
      <c r="B30" s="89"/>
      <c r="C30" s="70"/>
      <c r="D30" s="39"/>
      <c r="E30" s="39"/>
      <c r="F30" s="83"/>
      <c r="G30" s="23">
        <f t="shared" si="2"/>
        <v>0</v>
      </c>
      <c r="H30" s="22">
        <f t="shared" si="1"/>
        <v>0</v>
      </c>
      <c r="I30" s="25" t="s">
        <v>15</v>
      </c>
      <c r="J30" s="61" t="s">
        <v>16</v>
      </c>
      <c r="K30" s="31"/>
    </row>
    <row r="31" spans="1:11" s="27" customFormat="1" x14ac:dyDescent="0.25">
      <c r="A31" s="33"/>
      <c r="B31" s="77"/>
      <c r="C31" s="70"/>
      <c r="D31" s="39"/>
      <c r="E31" s="39"/>
      <c r="F31" s="81"/>
      <c r="G31" s="23">
        <f t="shared" si="2"/>
        <v>0</v>
      </c>
      <c r="H31" s="22">
        <f t="shared" si="1"/>
        <v>0</v>
      </c>
      <c r="I31" s="25" t="s">
        <v>15</v>
      </c>
      <c r="J31" s="61" t="s">
        <v>16</v>
      </c>
      <c r="K31" s="31"/>
    </row>
    <row r="32" spans="1:11" s="27" customFormat="1" x14ac:dyDescent="0.25">
      <c r="A32" s="33"/>
      <c r="B32" s="104"/>
      <c r="C32" s="70"/>
      <c r="D32" s="39"/>
      <c r="E32" s="39"/>
      <c r="F32" s="81"/>
      <c r="G32" s="23">
        <f t="shared" si="2"/>
        <v>0</v>
      </c>
      <c r="H32" s="22">
        <f t="shared" si="1"/>
        <v>0</v>
      </c>
      <c r="I32" s="25" t="s">
        <v>15</v>
      </c>
      <c r="J32" s="61" t="s">
        <v>16</v>
      </c>
      <c r="K32" s="31"/>
    </row>
    <row r="33" spans="1:11" s="27" customFormat="1" x14ac:dyDescent="0.25">
      <c r="A33" s="33"/>
      <c r="B33" s="107"/>
      <c r="C33" s="70"/>
      <c r="D33" s="39"/>
      <c r="E33" s="39"/>
      <c r="F33" s="83"/>
      <c r="G33" s="23">
        <f t="shared" si="2"/>
        <v>0</v>
      </c>
      <c r="H33" s="22">
        <f t="shared" si="1"/>
        <v>0</v>
      </c>
      <c r="I33" s="25" t="s">
        <v>15</v>
      </c>
      <c r="J33" s="61" t="s">
        <v>16</v>
      </c>
      <c r="K33" s="31"/>
    </row>
    <row r="34" spans="1:11" s="27" customFormat="1" x14ac:dyDescent="0.25">
      <c r="A34" s="33"/>
      <c r="B34" s="89"/>
      <c r="C34" s="70"/>
      <c r="D34" s="39"/>
      <c r="E34" s="39"/>
      <c r="F34" s="83"/>
      <c r="G34" s="23">
        <f t="shared" si="2"/>
        <v>0</v>
      </c>
      <c r="H34" s="22">
        <f t="shared" si="1"/>
        <v>0</v>
      </c>
      <c r="I34" s="25" t="s">
        <v>15</v>
      </c>
      <c r="J34" s="61" t="s">
        <v>16</v>
      </c>
      <c r="K34" s="31"/>
    </row>
    <row r="35" spans="1:11" s="27" customFormat="1" x14ac:dyDescent="0.25">
      <c r="A35" s="33"/>
      <c r="B35" s="77"/>
      <c r="C35" s="70"/>
      <c r="D35" s="39"/>
      <c r="E35" s="30"/>
      <c r="F35" s="83"/>
      <c r="G35" s="23">
        <f t="shared" si="2"/>
        <v>0</v>
      </c>
      <c r="H35" s="22">
        <f t="shared" si="1"/>
        <v>0</v>
      </c>
      <c r="I35" s="25" t="s">
        <v>15</v>
      </c>
      <c r="J35" s="61" t="s">
        <v>16</v>
      </c>
      <c r="K35" s="31"/>
    </row>
    <row r="36" spans="1:11" s="27" customFormat="1" x14ac:dyDescent="0.25">
      <c r="A36" s="33"/>
      <c r="B36" s="77"/>
      <c r="C36" s="68"/>
      <c r="D36" s="30"/>
      <c r="E36" s="30"/>
      <c r="F36" s="83"/>
      <c r="G36" s="23">
        <f t="shared" si="2"/>
        <v>0</v>
      </c>
      <c r="H36" s="22">
        <f t="shared" si="1"/>
        <v>0</v>
      </c>
      <c r="I36" s="25" t="s">
        <v>15</v>
      </c>
      <c r="J36" s="61" t="s">
        <v>16</v>
      </c>
      <c r="K36" s="31"/>
    </row>
    <row r="37" spans="1:11" s="27" customFormat="1" x14ac:dyDescent="0.25">
      <c r="A37" s="33"/>
      <c r="B37" s="80"/>
      <c r="C37" s="30"/>
      <c r="D37" s="39"/>
      <c r="E37" s="30"/>
      <c r="F37" s="83"/>
      <c r="G37" s="23">
        <f t="shared" si="2"/>
        <v>0</v>
      </c>
      <c r="H37" s="22">
        <f t="shared" si="1"/>
        <v>0</v>
      </c>
      <c r="I37" s="25" t="s">
        <v>15</v>
      </c>
      <c r="J37" s="61" t="s">
        <v>16</v>
      </c>
      <c r="K37" s="31"/>
    </row>
    <row r="38" spans="1:11" s="27" customFormat="1" x14ac:dyDescent="0.25">
      <c r="A38" s="33"/>
      <c r="B38" s="77"/>
      <c r="C38" s="70"/>
      <c r="D38" s="39"/>
      <c r="E38" s="39"/>
      <c r="F38" s="83"/>
      <c r="G38" s="23">
        <f t="shared" si="2"/>
        <v>0</v>
      </c>
      <c r="H38" s="22">
        <f t="shared" si="1"/>
        <v>0</v>
      </c>
      <c r="I38" s="25" t="s">
        <v>15</v>
      </c>
      <c r="J38" s="61" t="s">
        <v>16</v>
      </c>
      <c r="K38" s="31"/>
    </row>
    <row r="39" spans="1:11" s="27" customFormat="1" x14ac:dyDescent="0.25">
      <c r="A39" s="33"/>
      <c r="B39" s="89"/>
      <c r="C39" s="70"/>
      <c r="D39" s="39"/>
      <c r="E39" s="39"/>
      <c r="F39" s="83"/>
      <c r="G39" s="23">
        <f t="shared" si="2"/>
        <v>0</v>
      </c>
      <c r="H39" s="22">
        <f t="shared" si="1"/>
        <v>0</v>
      </c>
      <c r="I39" s="25" t="s">
        <v>15</v>
      </c>
      <c r="J39" s="61" t="s">
        <v>16</v>
      </c>
      <c r="K39" s="31"/>
    </row>
    <row r="40" spans="1:11" s="27" customFormat="1" x14ac:dyDescent="0.25">
      <c r="A40" s="33"/>
      <c r="B40" s="89"/>
      <c r="C40" s="70"/>
      <c r="D40" s="39"/>
      <c r="E40" s="39"/>
      <c r="F40" s="83"/>
      <c r="G40" s="23">
        <f t="shared" si="2"/>
        <v>0</v>
      </c>
      <c r="H40" s="22">
        <f t="shared" si="1"/>
        <v>0</v>
      </c>
      <c r="I40" s="25" t="s">
        <v>15</v>
      </c>
      <c r="J40" s="61" t="s">
        <v>16</v>
      </c>
      <c r="K40" s="31"/>
    </row>
    <row r="41" spans="1:11" s="27" customFormat="1" x14ac:dyDescent="0.25">
      <c r="A41" s="33"/>
      <c r="B41" s="89"/>
      <c r="C41" s="70"/>
      <c r="D41" s="39"/>
      <c r="E41" s="39"/>
      <c r="F41" s="83"/>
      <c r="G41" s="23">
        <f t="shared" si="2"/>
        <v>0</v>
      </c>
      <c r="H41" s="22">
        <f t="shared" si="1"/>
        <v>0</v>
      </c>
      <c r="I41" s="25" t="s">
        <v>15</v>
      </c>
      <c r="J41" s="61" t="s">
        <v>16</v>
      </c>
      <c r="K41" s="31"/>
    </row>
    <row r="42" spans="1:11" s="27" customFormat="1" x14ac:dyDescent="0.25">
      <c r="A42" s="33"/>
      <c r="B42" s="104"/>
      <c r="C42" s="70"/>
      <c r="D42" s="39"/>
      <c r="E42" s="39"/>
      <c r="F42" s="83"/>
      <c r="G42" s="23">
        <f t="shared" si="2"/>
        <v>0</v>
      </c>
      <c r="H42" s="22">
        <f t="shared" si="1"/>
        <v>0</v>
      </c>
      <c r="I42" s="25" t="s">
        <v>15</v>
      </c>
      <c r="J42" s="61" t="s">
        <v>16</v>
      </c>
      <c r="K42" s="31"/>
    </row>
    <row r="43" spans="1:11" s="27" customFormat="1" x14ac:dyDescent="0.25">
      <c r="A43" s="33"/>
      <c r="B43" s="77"/>
      <c r="C43" s="68"/>
      <c r="D43" s="30"/>
      <c r="E43" s="30"/>
      <c r="F43" s="83"/>
      <c r="G43" s="23">
        <f t="shared" si="2"/>
        <v>0</v>
      </c>
      <c r="H43" s="22">
        <f t="shared" si="1"/>
        <v>0</v>
      </c>
      <c r="I43" s="25" t="s">
        <v>15</v>
      </c>
      <c r="J43" s="61" t="s">
        <v>16</v>
      </c>
      <c r="K43" s="31"/>
    </row>
    <row r="44" spans="1:11" s="27" customFormat="1" x14ac:dyDescent="0.25">
      <c r="A44" s="33"/>
      <c r="B44" s="89"/>
      <c r="C44" s="70"/>
      <c r="D44" s="39"/>
      <c r="E44" s="39"/>
      <c r="F44" s="83"/>
      <c r="G44" s="23">
        <f t="shared" si="2"/>
        <v>0</v>
      </c>
      <c r="H44" s="22">
        <f t="shared" si="1"/>
        <v>0</v>
      </c>
      <c r="I44" s="25" t="s">
        <v>15</v>
      </c>
      <c r="J44" s="61" t="s">
        <v>16</v>
      </c>
      <c r="K44" s="31"/>
    </row>
    <row r="45" spans="1:11" s="27" customFormat="1" x14ac:dyDescent="0.25">
      <c r="A45" s="33"/>
      <c r="B45" s="89"/>
      <c r="C45" s="70"/>
      <c r="D45" s="39"/>
      <c r="E45" s="39"/>
      <c r="F45" s="83"/>
      <c r="G45" s="23">
        <f t="shared" si="2"/>
        <v>0</v>
      </c>
      <c r="H45" s="22">
        <f t="shared" si="1"/>
        <v>0</v>
      </c>
      <c r="I45" s="25" t="s">
        <v>15</v>
      </c>
      <c r="J45" s="61" t="s">
        <v>16</v>
      </c>
      <c r="K45" s="31"/>
    </row>
    <row r="46" spans="1:11" s="27" customFormat="1" x14ac:dyDescent="0.25">
      <c r="A46" s="33"/>
      <c r="B46" s="89"/>
      <c r="C46" s="70"/>
      <c r="D46" s="39"/>
      <c r="E46" s="39"/>
      <c r="F46" s="83"/>
      <c r="G46" s="23">
        <f t="shared" si="2"/>
        <v>0</v>
      </c>
      <c r="H46" s="22">
        <f t="shared" si="1"/>
        <v>0</v>
      </c>
      <c r="I46" s="25" t="s">
        <v>15</v>
      </c>
      <c r="J46" s="61" t="s">
        <v>16</v>
      </c>
      <c r="K46" s="31"/>
    </row>
    <row r="47" spans="1:11" s="27" customFormat="1" x14ac:dyDescent="0.25">
      <c r="A47" s="33"/>
      <c r="B47" s="89"/>
      <c r="C47" s="70"/>
      <c r="D47" s="39"/>
      <c r="E47" s="39"/>
      <c r="F47" s="83"/>
      <c r="G47" s="23"/>
      <c r="H47" s="22"/>
      <c r="I47" s="25"/>
      <c r="J47" s="61"/>
      <c r="K47" s="31"/>
    </row>
    <row r="48" spans="1:11" s="27" customFormat="1" x14ac:dyDescent="0.25">
      <c r="A48" s="33"/>
      <c r="B48" s="104"/>
      <c r="C48" s="70"/>
      <c r="D48" s="39"/>
      <c r="E48" s="39"/>
      <c r="F48" s="83"/>
      <c r="G48" s="23"/>
      <c r="H48" s="22"/>
      <c r="I48" s="25"/>
      <c r="J48" s="61"/>
      <c r="K48" s="31"/>
    </row>
    <row r="49" spans="1:11" s="27" customFormat="1" x14ac:dyDescent="0.25">
      <c r="A49" s="33"/>
      <c r="B49" s="89"/>
      <c r="C49" s="70"/>
      <c r="D49" s="39"/>
      <c r="E49" s="39"/>
      <c r="F49" s="83"/>
      <c r="G49" s="23"/>
      <c r="H49" s="22"/>
      <c r="I49" s="25"/>
      <c r="J49" s="61"/>
      <c r="K49" s="31"/>
    </row>
    <row r="50" spans="1:11" s="27" customFormat="1" x14ac:dyDescent="0.25">
      <c r="A50" s="33"/>
      <c r="B50" s="89"/>
      <c r="C50" s="70"/>
      <c r="D50" s="39"/>
      <c r="E50" s="39"/>
      <c r="F50" s="83"/>
      <c r="G50" s="23"/>
      <c r="H50" s="22"/>
      <c r="I50" s="25"/>
      <c r="J50" s="61"/>
      <c r="K50" s="31"/>
    </row>
    <row r="51" spans="1:11" s="27" customFormat="1" x14ac:dyDescent="0.25">
      <c r="A51" s="33"/>
      <c r="B51" s="89"/>
      <c r="C51" s="70"/>
      <c r="D51" s="39"/>
      <c r="E51" s="39"/>
      <c r="F51" s="83"/>
      <c r="G51" s="23"/>
      <c r="H51" s="22"/>
      <c r="I51" s="25"/>
      <c r="J51" s="61"/>
      <c r="K51" s="31"/>
    </row>
    <row r="52" spans="1:11" s="27" customFormat="1" x14ac:dyDescent="0.25">
      <c r="A52" s="33"/>
      <c r="B52" s="89"/>
      <c r="C52" s="70"/>
      <c r="D52" s="39"/>
      <c r="E52" s="39"/>
      <c r="F52" s="83"/>
      <c r="G52" s="23"/>
      <c r="H52" s="22"/>
      <c r="I52" s="25"/>
      <c r="J52" s="61"/>
      <c r="K52" s="31"/>
    </row>
    <row r="53" spans="1:11" s="27" customFormat="1" x14ac:dyDescent="0.25">
      <c r="A53" s="33"/>
      <c r="B53" s="89"/>
      <c r="C53" s="70"/>
      <c r="D53" s="39"/>
      <c r="E53" s="39"/>
      <c r="F53" s="83"/>
      <c r="G53" s="23"/>
      <c r="H53" s="22"/>
      <c r="I53" s="25"/>
      <c r="J53" s="61"/>
      <c r="K53" s="31"/>
    </row>
    <row r="54" spans="1:11" x14ac:dyDescent="0.25">
      <c r="A54" s="33"/>
      <c r="B54" s="103"/>
      <c r="C54" s="70"/>
      <c r="D54" s="39"/>
      <c r="E54" s="39"/>
      <c r="F54" s="99"/>
      <c r="G54" s="23"/>
      <c r="H54" s="22"/>
      <c r="I54" s="25"/>
      <c r="J54" s="61"/>
      <c r="K54" s="31"/>
    </row>
    <row r="55" spans="1:11" x14ac:dyDescent="0.25">
      <c r="A55" s="48"/>
      <c r="B55" s="105"/>
      <c r="C55" s="72"/>
      <c r="D55" s="50"/>
      <c r="E55" s="50"/>
      <c r="F55" s="106"/>
      <c r="G55" s="100"/>
      <c r="H55" s="51"/>
      <c r="I55" s="101"/>
      <c r="J55" s="65"/>
      <c r="K55" s="54"/>
    </row>
    <row r="58" spans="1:11" x14ac:dyDescent="0.25">
      <c r="F58" s="11">
        <f>SUM(F9:F57)</f>
        <v>3708</v>
      </c>
      <c r="G58" s="11">
        <f>SUM(G9:G55)</f>
        <v>593.28</v>
      </c>
      <c r="H58" s="91">
        <f>SUM(H9:H55)</f>
        <v>4301.28</v>
      </c>
    </row>
  </sheetData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7" workbookViewId="0">
      <selection activeCell="A8" sqref="A8:K8"/>
    </sheetView>
  </sheetViews>
  <sheetFormatPr baseColWidth="10" defaultRowHeight="15" x14ac:dyDescent="0.25"/>
  <cols>
    <col min="2" max="2" width="11.42578125" style="55"/>
    <col min="3" max="3" width="32.7109375" customWidth="1"/>
    <col min="4" max="4" width="16.5703125" customWidth="1"/>
    <col min="5" max="5" width="54.7109375" bestFit="1" customWidth="1"/>
    <col min="6" max="6" width="12.5703125" style="11" bestFit="1" customWidth="1"/>
    <col min="7" max="7" width="11.42578125" style="11"/>
    <col min="8" max="8" width="12.5703125" style="11" bestFit="1" customWidth="1"/>
    <col min="9" max="9" width="15.85546875" bestFit="1" customWidth="1"/>
    <col min="10" max="10" width="13" bestFit="1" customWidth="1"/>
    <col min="11" max="11" width="11.42578125" style="66"/>
  </cols>
  <sheetData>
    <row r="1" spans="1:11" s="5" customFormat="1" ht="23.25" x14ac:dyDescent="0.35">
      <c r="A1" s="1"/>
      <c r="B1" s="2"/>
      <c r="C1" s="1"/>
      <c r="D1" s="1"/>
      <c r="E1" s="1"/>
      <c r="F1" s="3"/>
      <c r="G1" s="3"/>
      <c r="H1" s="3"/>
      <c r="I1" s="1"/>
      <c r="J1" s="1"/>
      <c r="K1" s="58"/>
    </row>
    <row r="2" spans="1:11" s="5" customFormat="1" x14ac:dyDescent="0.25">
      <c r="A2" s="6"/>
      <c r="B2" s="7"/>
      <c r="C2" s="6"/>
      <c r="D2" s="6"/>
      <c r="E2" s="6"/>
      <c r="F2" s="8"/>
      <c r="G2" s="8"/>
      <c r="H2" s="8"/>
      <c r="I2" s="6"/>
      <c r="J2" s="6"/>
      <c r="K2" s="58"/>
    </row>
    <row r="3" spans="1:11" s="5" customFormat="1" ht="23.25" x14ac:dyDescent="0.35">
      <c r="B3" s="7"/>
      <c r="D3" s="92" t="s">
        <v>0</v>
      </c>
      <c r="E3" s="92"/>
      <c r="F3" s="92"/>
      <c r="G3" s="92"/>
      <c r="H3" s="92"/>
      <c r="I3" s="9"/>
      <c r="J3" s="10"/>
      <c r="K3" s="58"/>
    </row>
    <row r="4" spans="1:11" s="5" customFormat="1" x14ac:dyDescent="0.25">
      <c r="B4" s="7"/>
      <c r="F4" s="11"/>
      <c r="G4" s="11"/>
      <c r="H4" s="11"/>
      <c r="I4" s="9"/>
      <c r="J4" s="10"/>
      <c r="K4" s="58"/>
    </row>
    <row r="5" spans="1:11" s="5" customFormat="1" ht="15.75" x14ac:dyDescent="0.25">
      <c r="B5" s="7"/>
      <c r="E5" s="93"/>
      <c r="F5" s="93"/>
      <c r="G5" s="11"/>
      <c r="H5" s="11"/>
      <c r="I5" s="9"/>
      <c r="J5" s="10"/>
      <c r="K5" s="58"/>
    </row>
    <row r="6" spans="1:11" s="5" customFormat="1" x14ac:dyDescent="0.25">
      <c r="B6" s="7"/>
      <c r="F6" s="11"/>
      <c r="G6" s="11"/>
      <c r="H6" s="11"/>
      <c r="I6" s="9"/>
      <c r="J6" s="10"/>
      <c r="K6" s="58"/>
    </row>
    <row r="7" spans="1:11" s="5" customFormat="1" ht="15.75" thickBot="1" x14ac:dyDescent="0.3">
      <c r="B7" s="7"/>
      <c r="F7" s="11"/>
      <c r="G7" s="11"/>
      <c r="H7" s="11"/>
      <c r="I7" s="9"/>
      <c r="J7" s="10"/>
      <c r="K7" s="58"/>
    </row>
    <row r="8" spans="1:11" s="5" customFormat="1" ht="45.75" thickBot="1" x14ac:dyDescent="0.3">
      <c r="A8" s="12" t="s">
        <v>1</v>
      </c>
      <c r="B8" s="13" t="s">
        <v>2</v>
      </c>
      <c r="C8" s="14" t="s">
        <v>3</v>
      </c>
      <c r="D8" s="14" t="s">
        <v>4</v>
      </c>
      <c r="E8" s="14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59" t="s">
        <v>10</v>
      </c>
      <c r="K8" s="60" t="s">
        <v>11</v>
      </c>
    </row>
    <row r="9" spans="1:11" s="27" customFormat="1" ht="30" x14ac:dyDescent="0.25">
      <c r="A9" s="19">
        <v>43865</v>
      </c>
      <c r="B9" s="20">
        <v>2391</v>
      </c>
      <c r="C9" s="21" t="s">
        <v>82</v>
      </c>
      <c r="D9" s="21" t="s">
        <v>83</v>
      </c>
      <c r="E9" s="21" t="s">
        <v>89</v>
      </c>
      <c r="F9" s="22">
        <v>2900.77</v>
      </c>
      <c r="G9" s="23">
        <f t="shared" ref="G9:G52" si="0">F9*0.16</f>
        <v>464.1232</v>
      </c>
      <c r="H9" s="24">
        <f t="shared" ref="H9:H52" si="1">F9+G9</f>
        <v>3364.8932</v>
      </c>
      <c r="I9" s="25" t="s">
        <v>15</v>
      </c>
      <c r="J9" s="61" t="s">
        <v>16</v>
      </c>
      <c r="K9" s="26" t="s">
        <v>17</v>
      </c>
    </row>
    <row r="10" spans="1:11" s="27" customFormat="1" ht="30" x14ac:dyDescent="0.25">
      <c r="A10" s="28">
        <v>43865</v>
      </c>
      <c r="B10" s="38">
        <v>3573</v>
      </c>
      <c r="C10" s="30" t="s">
        <v>80</v>
      </c>
      <c r="D10" s="30"/>
      <c r="E10" s="30" t="s">
        <v>90</v>
      </c>
      <c r="F10" s="22">
        <v>767.24</v>
      </c>
      <c r="G10" s="23">
        <f t="shared" si="0"/>
        <v>122.75840000000001</v>
      </c>
      <c r="H10" s="22">
        <f t="shared" si="1"/>
        <v>889.99840000000006</v>
      </c>
      <c r="I10" s="25" t="s">
        <v>15</v>
      </c>
      <c r="J10" s="61" t="s">
        <v>16</v>
      </c>
      <c r="K10" s="31" t="s">
        <v>17</v>
      </c>
    </row>
    <row r="11" spans="1:11" s="27" customFormat="1" ht="30" x14ac:dyDescent="0.25">
      <c r="A11" s="28">
        <v>43865</v>
      </c>
      <c r="B11" s="29">
        <v>2391</v>
      </c>
      <c r="C11" s="30" t="s">
        <v>82</v>
      </c>
      <c r="D11" s="30" t="s">
        <v>83</v>
      </c>
      <c r="E11" s="30" t="s">
        <v>91</v>
      </c>
      <c r="F11" s="22">
        <v>846</v>
      </c>
      <c r="G11" s="23">
        <f t="shared" si="0"/>
        <v>135.36000000000001</v>
      </c>
      <c r="H11" s="22">
        <f t="shared" si="1"/>
        <v>981.36</v>
      </c>
      <c r="I11" s="25" t="s">
        <v>15</v>
      </c>
      <c r="J11" s="61" t="s">
        <v>16</v>
      </c>
      <c r="K11" s="31" t="s">
        <v>17</v>
      </c>
    </row>
    <row r="12" spans="1:11" s="27" customFormat="1" ht="30" x14ac:dyDescent="0.25">
      <c r="A12" s="28">
        <v>43866</v>
      </c>
      <c r="B12" s="29">
        <v>3451</v>
      </c>
      <c r="C12" s="30" t="s">
        <v>24</v>
      </c>
      <c r="D12" s="30" t="s">
        <v>25</v>
      </c>
      <c r="E12" s="30" t="s">
        <v>92</v>
      </c>
      <c r="F12" s="22">
        <v>54519.3103448275</v>
      </c>
      <c r="G12" s="23">
        <f t="shared" si="0"/>
        <v>8723.0896551723999</v>
      </c>
      <c r="H12" s="22">
        <f t="shared" si="1"/>
        <v>63242.3999999999</v>
      </c>
      <c r="I12" s="25" t="s">
        <v>15</v>
      </c>
      <c r="J12" s="61" t="s">
        <v>16</v>
      </c>
      <c r="K12" s="31" t="s">
        <v>27</v>
      </c>
    </row>
    <row r="13" spans="1:11" s="27" customFormat="1" ht="15" customHeight="1" x14ac:dyDescent="0.25">
      <c r="A13" s="28">
        <v>43866</v>
      </c>
      <c r="B13" s="29">
        <v>2391</v>
      </c>
      <c r="C13" s="30" t="s">
        <v>74</v>
      </c>
      <c r="D13" s="30" t="s">
        <v>75</v>
      </c>
      <c r="E13" s="30" t="s">
        <v>93</v>
      </c>
      <c r="F13" s="22">
        <v>1675</v>
      </c>
      <c r="G13" s="23">
        <f t="shared" si="0"/>
        <v>268</v>
      </c>
      <c r="H13" s="22">
        <f t="shared" si="1"/>
        <v>1943</v>
      </c>
      <c r="I13" s="25" t="s">
        <v>15</v>
      </c>
      <c r="J13" s="61" t="s">
        <v>16</v>
      </c>
      <c r="K13" s="31" t="s">
        <v>17</v>
      </c>
    </row>
    <row r="14" spans="1:11" s="27" customFormat="1" ht="30" x14ac:dyDescent="0.25">
      <c r="A14" s="28">
        <v>43866</v>
      </c>
      <c r="B14" s="29">
        <v>2614</v>
      </c>
      <c r="C14" s="30" t="s">
        <v>49</v>
      </c>
      <c r="D14" s="30" t="s">
        <v>50</v>
      </c>
      <c r="E14" s="30" t="s">
        <v>94</v>
      </c>
      <c r="F14" s="22">
        <v>1854</v>
      </c>
      <c r="G14" s="23">
        <f t="shared" si="0"/>
        <v>296.64</v>
      </c>
      <c r="H14" s="22">
        <f t="shared" si="1"/>
        <v>2150.64</v>
      </c>
      <c r="I14" s="25" t="s">
        <v>15</v>
      </c>
      <c r="J14" s="61" t="s">
        <v>16</v>
      </c>
      <c r="K14" s="31" t="s">
        <v>17</v>
      </c>
    </row>
    <row r="15" spans="1:11" s="27" customFormat="1" ht="30" x14ac:dyDescent="0.25">
      <c r="A15" s="28">
        <v>43866</v>
      </c>
      <c r="B15" s="29">
        <v>2391</v>
      </c>
      <c r="C15" s="30" t="s">
        <v>95</v>
      </c>
      <c r="D15" s="30"/>
      <c r="E15" s="30" t="s">
        <v>96</v>
      </c>
      <c r="F15" s="22">
        <v>5160.34</v>
      </c>
      <c r="G15" s="23">
        <f t="shared" si="0"/>
        <v>825.65440000000001</v>
      </c>
      <c r="H15" s="22">
        <f t="shared" si="1"/>
        <v>5985.9944000000005</v>
      </c>
      <c r="I15" s="25" t="s">
        <v>15</v>
      </c>
      <c r="J15" s="61" t="s">
        <v>16</v>
      </c>
      <c r="K15" s="31" t="s">
        <v>17</v>
      </c>
    </row>
    <row r="16" spans="1:11" s="27" customFormat="1" ht="30" x14ac:dyDescent="0.25">
      <c r="A16" s="28">
        <v>43866</v>
      </c>
      <c r="B16" s="29">
        <v>2612</v>
      </c>
      <c r="C16" s="30" t="s">
        <v>41</v>
      </c>
      <c r="D16" s="30" t="s">
        <v>42</v>
      </c>
      <c r="E16" s="30" t="s">
        <v>97</v>
      </c>
      <c r="F16" s="22">
        <v>3459.99</v>
      </c>
      <c r="G16" s="23">
        <v>540.01</v>
      </c>
      <c r="H16" s="22">
        <f t="shared" si="1"/>
        <v>4000</v>
      </c>
      <c r="I16" s="25" t="s">
        <v>15</v>
      </c>
      <c r="J16" s="61" t="s">
        <v>16</v>
      </c>
      <c r="K16" s="31" t="s">
        <v>17</v>
      </c>
    </row>
    <row r="17" spans="1:11" s="27" customFormat="1" ht="30" x14ac:dyDescent="0.25">
      <c r="A17" s="28">
        <v>43868</v>
      </c>
      <c r="B17" s="29">
        <v>3141</v>
      </c>
      <c r="C17" s="30" t="s">
        <v>98</v>
      </c>
      <c r="D17" s="30" t="s">
        <v>29</v>
      </c>
      <c r="E17" s="30" t="s">
        <v>99</v>
      </c>
      <c r="F17" s="22">
        <v>473.27586200000002</v>
      </c>
      <c r="G17" s="23">
        <f t="shared" si="0"/>
        <v>75.724137920000004</v>
      </c>
      <c r="H17" s="22">
        <f t="shared" si="1"/>
        <v>548.99999992000005</v>
      </c>
      <c r="I17" s="25" t="s">
        <v>15</v>
      </c>
      <c r="J17" s="61" t="s">
        <v>16</v>
      </c>
      <c r="K17" s="31" t="s">
        <v>17</v>
      </c>
    </row>
    <row r="18" spans="1:11" s="27" customFormat="1" ht="30" x14ac:dyDescent="0.25">
      <c r="A18" s="28">
        <v>43868</v>
      </c>
      <c r="B18" s="29">
        <v>3141</v>
      </c>
      <c r="C18" s="30" t="s">
        <v>98</v>
      </c>
      <c r="D18" s="30" t="s">
        <v>29</v>
      </c>
      <c r="E18" s="30" t="s">
        <v>100</v>
      </c>
      <c r="F18" s="32">
        <v>343.96551699999998</v>
      </c>
      <c r="G18" s="23">
        <f t="shared" si="0"/>
        <v>55.03448272</v>
      </c>
      <c r="H18" s="22">
        <f t="shared" si="1"/>
        <v>398.99999972000001</v>
      </c>
      <c r="I18" s="25" t="s">
        <v>15</v>
      </c>
      <c r="J18" s="61" t="s">
        <v>16</v>
      </c>
      <c r="K18" s="31" t="s">
        <v>17</v>
      </c>
    </row>
    <row r="19" spans="1:11" s="27" customFormat="1" ht="30" x14ac:dyDescent="0.25">
      <c r="A19" s="28">
        <v>43868</v>
      </c>
      <c r="B19" s="29">
        <v>2391</v>
      </c>
      <c r="C19" s="30" t="s">
        <v>101</v>
      </c>
      <c r="D19" s="30" t="s">
        <v>102</v>
      </c>
      <c r="E19" s="30" t="s">
        <v>103</v>
      </c>
      <c r="F19" s="32">
        <v>1165.1199999999999</v>
      </c>
      <c r="G19" s="23">
        <f t="shared" si="0"/>
        <v>186.41919999999999</v>
      </c>
      <c r="H19" s="22">
        <f t="shared" si="1"/>
        <v>1351.5391999999999</v>
      </c>
      <c r="I19" s="25" t="s">
        <v>15</v>
      </c>
      <c r="J19" s="61" t="s">
        <v>16</v>
      </c>
      <c r="K19" s="31" t="s">
        <v>17</v>
      </c>
    </row>
    <row r="20" spans="1:11" s="27" customFormat="1" ht="30" x14ac:dyDescent="0.25">
      <c r="A20" s="28">
        <v>43868</v>
      </c>
      <c r="B20" s="29">
        <v>2391</v>
      </c>
      <c r="C20" s="30" t="s">
        <v>104</v>
      </c>
      <c r="D20" s="30"/>
      <c r="E20" s="30" t="s">
        <v>105</v>
      </c>
      <c r="F20" s="22">
        <v>760</v>
      </c>
      <c r="G20" s="23">
        <f t="shared" si="0"/>
        <v>121.60000000000001</v>
      </c>
      <c r="H20" s="22">
        <f t="shared" si="1"/>
        <v>881.6</v>
      </c>
      <c r="I20" s="25" t="s">
        <v>15</v>
      </c>
      <c r="J20" s="61" t="s">
        <v>16</v>
      </c>
      <c r="K20" s="31" t="s">
        <v>17</v>
      </c>
    </row>
    <row r="21" spans="1:11" s="27" customFormat="1" ht="30" x14ac:dyDescent="0.25">
      <c r="A21" s="33">
        <v>43868</v>
      </c>
      <c r="B21" s="34">
        <v>2391</v>
      </c>
      <c r="C21" s="30" t="s">
        <v>106</v>
      </c>
      <c r="D21" s="30" t="s">
        <v>107</v>
      </c>
      <c r="E21" s="30" t="s">
        <v>103</v>
      </c>
      <c r="F21" s="32">
        <v>2576.38</v>
      </c>
      <c r="G21" s="23">
        <f t="shared" si="0"/>
        <v>412.22080000000005</v>
      </c>
      <c r="H21" s="22">
        <f t="shared" si="1"/>
        <v>2988.6008000000002</v>
      </c>
      <c r="I21" s="25" t="s">
        <v>15</v>
      </c>
      <c r="J21" s="61" t="s">
        <v>16</v>
      </c>
      <c r="K21" s="31" t="s">
        <v>17</v>
      </c>
    </row>
    <row r="22" spans="1:11" s="27" customFormat="1" ht="30" x14ac:dyDescent="0.25">
      <c r="A22" s="33">
        <v>43868</v>
      </c>
      <c r="B22" s="34">
        <v>2391</v>
      </c>
      <c r="C22" s="30" t="s">
        <v>108</v>
      </c>
      <c r="D22" s="30" t="s">
        <v>109</v>
      </c>
      <c r="E22" s="30" t="s">
        <v>110</v>
      </c>
      <c r="F22" s="32">
        <v>9263.2999999999993</v>
      </c>
      <c r="G22" s="23">
        <f t="shared" si="0"/>
        <v>1482.1279999999999</v>
      </c>
      <c r="H22" s="22">
        <f t="shared" si="1"/>
        <v>10745.428</v>
      </c>
      <c r="I22" s="25" t="s">
        <v>15</v>
      </c>
      <c r="J22" s="61" t="s">
        <v>16</v>
      </c>
      <c r="K22" s="31" t="s">
        <v>17</v>
      </c>
    </row>
    <row r="23" spans="1:11" s="27" customFormat="1" ht="30" x14ac:dyDescent="0.25">
      <c r="A23" s="33">
        <v>43871</v>
      </c>
      <c r="B23" s="34">
        <v>2391</v>
      </c>
      <c r="C23" s="30" t="s">
        <v>111</v>
      </c>
      <c r="D23" s="30" t="s">
        <v>112</v>
      </c>
      <c r="E23" s="30" t="s">
        <v>113</v>
      </c>
      <c r="F23" s="32">
        <v>1389.65517</v>
      </c>
      <c r="G23" s="23">
        <f t="shared" si="0"/>
        <v>222.3448272</v>
      </c>
      <c r="H23" s="22">
        <f t="shared" si="1"/>
        <v>1611.9999972000001</v>
      </c>
      <c r="I23" s="25" t="s">
        <v>15</v>
      </c>
      <c r="J23" s="61" t="s">
        <v>16</v>
      </c>
      <c r="K23" s="31" t="s">
        <v>17</v>
      </c>
    </row>
    <row r="24" spans="1:11" s="27" customFormat="1" ht="30" x14ac:dyDescent="0.25">
      <c r="A24" s="33">
        <v>43872</v>
      </c>
      <c r="B24" s="34">
        <v>2391</v>
      </c>
      <c r="C24" s="30" t="s">
        <v>82</v>
      </c>
      <c r="D24" s="30" t="s">
        <v>83</v>
      </c>
      <c r="E24" s="30" t="s">
        <v>114</v>
      </c>
      <c r="F24" s="32">
        <v>1754.55</v>
      </c>
      <c r="G24" s="23">
        <f t="shared" si="0"/>
        <v>280.72800000000001</v>
      </c>
      <c r="H24" s="22">
        <f t="shared" si="1"/>
        <v>2035.278</v>
      </c>
      <c r="I24" s="25" t="s">
        <v>15</v>
      </c>
      <c r="J24" s="61" t="s">
        <v>16</v>
      </c>
      <c r="K24" s="31" t="s">
        <v>17</v>
      </c>
    </row>
    <row r="25" spans="1:11" s="27" customFormat="1" ht="30" x14ac:dyDescent="0.25">
      <c r="A25" s="33">
        <v>43872</v>
      </c>
      <c r="B25" s="34">
        <v>2612</v>
      </c>
      <c r="C25" s="30" t="s">
        <v>41</v>
      </c>
      <c r="D25" s="30" t="s">
        <v>42</v>
      </c>
      <c r="E25" s="30" t="s">
        <v>97</v>
      </c>
      <c r="F25" s="32">
        <v>3459.99</v>
      </c>
      <c r="G25" s="23">
        <v>540.01</v>
      </c>
      <c r="H25" s="22">
        <f t="shared" si="1"/>
        <v>4000</v>
      </c>
      <c r="I25" s="25" t="s">
        <v>15</v>
      </c>
      <c r="J25" s="61" t="s">
        <v>16</v>
      </c>
      <c r="K25" s="31" t="s">
        <v>17</v>
      </c>
    </row>
    <row r="26" spans="1:11" s="27" customFormat="1" ht="30" x14ac:dyDescent="0.25">
      <c r="A26" s="33">
        <v>43872</v>
      </c>
      <c r="B26" s="34">
        <v>3141</v>
      </c>
      <c r="C26" s="30" t="s">
        <v>98</v>
      </c>
      <c r="D26" s="30" t="s">
        <v>29</v>
      </c>
      <c r="E26" s="30" t="s">
        <v>115</v>
      </c>
      <c r="F26" s="32">
        <v>433.62069000000002</v>
      </c>
      <c r="G26" s="23">
        <f t="shared" si="0"/>
        <v>69.379310400000008</v>
      </c>
      <c r="H26" s="22">
        <f t="shared" si="1"/>
        <v>503.00000040000003</v>
      </c>
      <c r="I26" s="25" t="s">
        <v>15</v>
      </c>
      <c r="J26" s="61" t="s">
        <v>16</v>
      </c>
      <c r="K26" s="31" t="s">
        <v>17</v>
      </c>
    </row>
    <row r="27" spans="1:11" s="27" customFormat="1" ht="30" x14ac:dyDescent="0.25">
      <c r="A27" s="33">
        <v>43875</v>
      </c>
      <c r="B27" s="34">
        <v>2391</v>
      </c>
      <c r="C27" s="30" t="s">
        <v>116</v>
      </c>
      <c r="D27" s="30" t="s">
        <v>60</v>
      </c>
      <c r="E27" s="30" t="s">
        <v>117</v>
      </c>
      <c r="F27" s="32">
        <v>859</v>
      </c>
      <c r="G27" s="23">
        <f t="shared" si="0"/>
        <v>137.44</v>
      </c>
      <c r="H27" s="22">
        <f t="shared" si="1"/>
        <v>996.44</v>
      </c>
      <c r="I27" s="25" t="s">
        <v>15</v>
      </c>
      <c r="J27" s="61" t="s">
        <v>16</v>
      </c>
      <c r="K27" s="31" t="s">
        <v>17</v>
      </c>
    </row>
    <row r="28" spans="1:11" s="27" customFormat="1" ht="30" x14ac:dyDescent="0.25">
      <c r="A28" s="33">
        <v>43879</v>
      </c>
      <c r="B28" s="34">
        <v>2121</v>
      </c>
      <c r="C28" s="35" t="s">
        <v>118</v>
      </c>
      <c r="D28" s="30"/>
      <c r="E28" s="30" t="s">
        <v>119</v>
      </c>
      <c r="F28" s="32">
        <v>1284.48</v>
      </c>
      <c r="G28" s="23">
        <f t="shared" si="0"/>
        <v>205.51680000000002</v>
      </c>
      <c r="H28" s="22">
        <f t="shared" si="1"/>
        <v>1489.9968000000001</v>
      </c>
      <c r="I28" s="25" t="s">
        <v>15</v>
      </c>
      <c r="J28" s="61" t="s">
        <v>16</v>
      </c>
      <c r="K28" s="31" t="s">
        <v>17</v>
      </c>
    </row>
    <row r="29" spans="1:11" s="27" customFormat="1" ht="30" x14ac:dyDescent="0.25">
      <c r="A29" s="33">
        <v>43879</v>
      </c>
      <c r="B29" s="34">
        <v>2612</v>
      </c>
      <c r="C29" s="30" t="s">
        <v>41</v>
      </c>
      <c r="D29" s="30" t="s">
        <v>42</v>
      </c>
      <c r="E29" s="30" t="s">
        <v>97</v>
      </c>
      <c r="F29" s="32">
        <v>3459.99</v>
      </c>
      <c r="G29" s="23">
        <v>540.01</v>
      </c>
      <c r="H29" s="22">
        <f t="shared" si="1"/>
        <v>4000</v>
      </c>
      <c r="I29" s="25" t="s">
        <v>15</v>
      </c>
      <c r="J29" s="61" t="s">
        <v>16</v>
      </c>
      <c r="K29" s="31" t="s">
        <v>17</v>
      </c>
    </row>
    <row r="30" spans="1:11" s="27" customFormat="1" ht="30" x14ac:dyDescent="0.25">
      <c r="A30" s="33">
        <v>43881</v>
      </c>
      <c r="B30" s="34">
        <v>2391</v>
      </c>
      <c r="C30" s="30" t="s">
        <v>120</v>
      </c>
      <c r="D30" s="30" t="s">
        <v>121</v>
      </c>
      <c r="E30" s="30" t="s">
        <v>122</v>
      </c>
      <c r="F30" s="32">
        <v>7311.4</v>
      </c>
      <c r="G30" s="23">
        <f t="shared" si="0"/>
        <v>1169.8240000000001</v>
      </c>
      <c r="H30" s="22">
        <f t="shared" si="1"/>
        <v>8481.2240000000002</v>
      </c>
      <c r="I30" s="25" t="s">
        <v>15</v>
      </c>
      <c r="J30" s="61" t="s">
        <v>16</v>
      </c>
      <c r="K30" s="31" t="s">
        <v>17</v>
      </c>
    </row>
    <row r="31" spans="1:11" s="27" customFormat="1" ht="30" x14ac:dyDescent="0.25">
      <c r="A31" s="33">
        <v>43881</v>
      </c>
      <c r="B31" s="34">
        <v>2391</v>
      </c>
      <c r="C31" s="30" t="s">
        <v>120</v>
      </c>
      <c r="D31" s="30" t="s">
        <v>121</v>
      </c>
      <c r="E31" s="30" t="s">
        <v>122</v>
      </c>
      <c r="F31" s="32">
        <v>5699</v>
      </c>
      <c r="G31" s="23">
        <f t="shared" si="0"/>
        <v>911.84</v>
      </c>
      <c r="H31" s="22">
        <f t="shared" si="1"/>
        <v>6610.84</v>
      </c>
      <c r="I31" s="25" t="s">
        <v>15</v>
      </c>
      <c r="J31" s="61" t="s">
        <v>16</v>
      </c>
      <c r="K31" s="31" t="s">
        <v>17</v>
      </c>
    </row>
    <row r="32" spans="1:11" s="27" customFormat="1" ht="30" x14ac:dyDescent="0.25">
      <c r="A32" s="33">
        <v>43882</v>
      </c>
      <c r="B32" s="62">
        <v>2391</v>
      </c>
      <c r="C32" s="30" t="s">
        <v>85</v>
      </c>
      <c r="D32" s="30"/>
      <c r="E32" s="39" t="s">
        <v>86</v>
      </c>
      <c r="F32" s="40">
        <v>20827.5</v>
      </c>
      <c r="G32" s="23">
        <f t="shared" si="0"/>
        <v>3332.4</v>
      </c>
      <c r="H32" s="22">
        <f t="shared" si="1"/>
        <v>24159.9</v>
      </c>
      <c r="I32" s="25" t="s">
        <v>15</v>
      </c>
      <c r="J32" s="61" t="s">
        <v>16</v>
      </c>
      <c r="K32" s="31" t="s">
        <v>17</v>
      </c>
    </row>
    <row r="33" spans="1:11" s="27" customFormat="1" ht="30" x14ac:dyDescent="0.25">
      <c r="A33" s="33">
        <v>43886</v>
      </c>
      <c r="B33" s="38">
        <v>2391</v>
      </c>
      <c r="C33" s="39" t="s">
        <v>82</v>
      </c>
      <c r="D33" s="39" t="s">
        <v>83</v>
      </c>
      <c r="E33" s="39" t="s">
        <v>122</v>
      </c>
      <c r="F33" s="40">
        <v>40736.336199999998</v>
      </c>
      <c r="G33" s="23">
        <f t="shared" si="0"/>
        <v>6517.8137919999999</v>
      </c>
      <c r="H33" s="22">
        <f t="shared" si="1"/>
        <v>47254.149991999999</v>
      </c>
      <c r="I33" s="25" t="s">
        <v>15</v>
      </c>
      <c r="J33" s="61" t="s">
        <v>16</v>
      </c>
      <c r="K33" s="31" t="s">
        <v>17</v>
      </c>
    </row>
    <row r="34" spans="1:11" s="27" customFormat="1" ht="30" x14ac:dyDescent="0.25">
      <c r="A34" s="33">
        <v>43886</v>
      </c>
      <c r="B34" s="38">
        <v>2612</v>
      </c>
      <c r="C34" s="39" t="s">
        <v>41</v>
      </c>
      <c r="D34" s="39" t="s">
        <v>42</v>
      </c>
      <c r="E34" s="39" t="s">
        <v>97</v>
      </c>
      <c r="F34" s="40">
        <v>3459.99</v>
      </c>
      <c r="G34" s="23">
        <v>540.01</v>
      </c>
      <c r="H34" s="22">
        <f t="shared" si="1"/>
        <v>4000</v>
      </c>
      <c r="I34" s="25" t="s">
        <v>15</v>
      </c>
      <c r="J34" s="61" t="s">
        <v>16</v>
      </c>
      <c r="K34" s="31" t="s">
        <v>17</v>
      </c>
    </row>
    <row r="35" spans="1:11" s="27" customFormat="1" ht="30" x14ac:dyDescent="0.25">
      <c r="A35" s="33">
        <v>43888</v>
      </c>
      <c r="B35" s="38">
        <v>3573</v>
      </c>
      <c r="C35" s="39" t="s">
        <v>123</v>
      </c>
      <c r="D35" s="39"/>
      <c r="E35" s="39" t="s">
        <v>124</v>
      </c>
      <c r="F35" s="40">
        <v>550</v>
      </c>
      <c r="G35" s="23">
        <f t="shared" si="0"/>
        <v>88</v>
      </c>
      <c r="H35" s="22">
        <f t="shared" si="1"/>
        <v>638</v>
      </c>
      <c r="I35" s="25" t="s">
        <v>15</v>
      </c>
      <c r="J35" s="61" t="s">
        <v>16</v>
      </c>
      <c r="K35" s="31" t="s">
        <v>17</v>
      </c>
    </row>
    <row r="36" spans="1:11" s="27" customFormat="1" ht="30" x14ac:dyDescent="0.25">
      <c r="A36" s="33">
        <v>43889</v>
      </c>
      <c r="B36" s="38">
        <v>2121</v>
      </c>
      <c r="C36" s="39" t="s">
        <v>125</v>
      </c>
      <c r="D36" s="39" t="s">
        <v>126</v>
      </c>
      <c r="E36" s="39" t="s">
        <v>127</v>
      </c>
      <c r="F36" s="40">
        <v>1900.65</v>
      </c>
      <c r="G36" s="23">
        <f t="shared" si="0"/>
        <v>304.10400000000004</v>
      </c>
      <c r="H36" s="22">
        <f t="shared" si="1"/>
        <v>2204.7539999999999</v>
      </c>
      <c r="I36" s="25" t="s">
        <v>15</v>
      </c>
      <c r="J36" s="61" t="s">
        <v>16</v>
      </c>
      <c r="K36" s="31" t="s">
        <v>17</v>
      </c>
    </row>
    <row r="37" spans="1:11" s="27" customFormat="1" ht="30" x14ac:dyDescent="0.25">
      <c r="A37" s="33">
        <v>43889</v>
      </c>
      <c r="B37" s="38">
        <v>3573</v>
      </c>
      <c r="C37" s="39" t="s">
        <v>128</v>
      </c>
      <c r="D37" s="39" t="s">
        <v>129</v>
      </c>
      <c r="E37" s="39" t="s">
        <v>130</v>
      </c>
      <c r="F37" s="40">
        <v>1090.29</v>
      </c>
      <c r="G37" s="23">
        <f t="shared" si="0"/>
        <v>174.44640000000001</v>
      </c>
      <c r="H37" s="22">
        <f t="shared" si="1"/>
        <v>1264.7364</v>
      </c>
      <c r="I37" s="25" t="s">
        <v>15</v>
      </c>
      <c r="J37" s="61" t="s">
        <v>16</v>
      </c>
      <c r="K37" s="31" t="s">
        <v>17</v>
      </c>
    </row>
    <row r="38" spans="1:11" s="27" customFormat="1" x14ac:dyDescent="0.25">
      <c r="A38" s="33"/>
      <c r="B38" s="38"/>
      <c r="C38" s="39"/>
      <c r="D38" s="39"/>
      <c r="E38" s="39"/>
      <c r="F38" s="40"/>
      <c r="G38" s="42">
        <f t="shared" si="0"/>
        <v>0</v>
      </c>
      <c r="H38" s="42">
        <f t="shared" si="1"/>
        <v>0</v>
      </c>
      <c r="I38" s="43" t="s">
        <v>15</v>
      </c>
      <c r="J38" s="63" t="s">
        <v>16</v>
      </c>
      <c r="K38" s="31"/>
    </row>
    <row r="39" spans="1:11" s="27" customFormat="1" x14ac:dyDescent="0.25">
      <c r="A39" s="33"/>
      <c r="B39" s="38"/>
      <c r="C39" s="39"/>
      <c r="D39" s="39"/>
      <c r="E39" s="39"/>
      <c r="F39" s="40"/>
      <c r="G39" s="42">
        <f t="shared" si="0"/>
        <v>0</v>
      </c>
      <c r="H39" s="42">
        <f t="shared" si="1"/>
        <v>0</v>
      </c>
      <c r="I39" s="43" t="s">
        <v>15</v>
      </c>
      <c r="J39" s="63" t="s">
        <v>16</v>
      </c>
      <c r="K39" s="31"/>
    </row>
    <row r="40" spans="1:11" s="27" customFormat="1" x14ac:dyDescent="0.25">
      <c r="A40" s="33"/>
      <c r="B40" s="38"/>
      <c r="C40" s="39"/>
      <c r="D40" s="39"/>
      <c r="E40" s="39"/>
      <c r="F40" s="40"/>
      <c r="G40" s="42">
        <f t="shared" si="0"/>
        <v>0</v>
      </c>
      <c r="H40" s="42">
        <f t="shared" si="1"/>
        <v>0</v>
      </c>
      <c r="I40" s="43" t="s">
        <v>15</v>
      </c>
      <c r="J40" s="63" t="s">
        <v>16</v>
      </c>
      <c r="K40" s="31"/>
    </row>
    <row r="41" spans="1:11" s="27" customFormat="1" x14ac:dyDescent="0.25">
      <c r="A41" s="33"/>
      <c r="B41" s="38"/>
      <c r="C41" s="39"/>
      <c r="D41" s="39"/>
      <c r="E41" s="39"/>
      <c r="F41" s="40"/>
      <c r="G41" s="42">
        <f t="shared" si="0"/>
        <v>0</v>
      </c>
      <c r="H41" s="42">
        <f t="shared" si="1"/>
        <v>0</v>
      </c>
      <c r="I41" s="43" t="s">
        <v>15</v>
      </c>
      <c r="J41" s="63" t="s">
        <v>16</v>
      </c>
      <c r="K41" s="31"/>
    </row>
    <row r="42" spans="1:11" s="27" customFormat="1" x14ac:dyDescent="0.25">
      <c r="A42" s="33"/>
      <c r="B42" s="38"/>
      <c r="C42" s="39"/>
      <c r="D42" s="39"/>
      <c r="E42" s="30"/>
      <c r="F42" s="40"/>
      <c r="G42" s="42">
        <f t="shared" si="0"/>
        <v>0</v>
      </c>
      <c r="H42" s="42">
        <f t="shared" si="1"/>
        <v>0</v>
      </c>
      <c r="I42" s="43" t="s">
        <v>15</v>
      </c>
      <c r="J42" s="63" t="s">
        <v>16</v>
      </c>
      <c r="K42" s="31"/>
    </row>
    <row r="43" spans="1:11" s="27" customFormat="1" x14ac:dyDescent="0.25">
      <c r="A43" s="33"/>
      <c r="B43" s="38"/>
      <c r="C43" s="39"/>
      <c r="D43" s="39"/>
      <c r="E43" s="39"/>
      <c r="F43" s="40"/>
      <c r="G43" s="42">
        <f t="shared" si="0"/>
        <v>0</v>
      </c>
      <c r="H43" s="42">
        <f t="shared" si="1"/>
        <v>0</v>
      </c>
      <c r="I43" s="43" t="s">
        <v>15</v>
      </c>
      <c r="J43" s="63" t="s">
        <v>16</v>
      </c>
      <c r="K43" s="31"/>
    </row>
    <row r="44" spans="1:11" s="27" customFormat="1" x14ac:dyDescent="0.25">
      <c r="A44" s="33"/>
      <c r="B44" s="38"/>
      <c r="C44" s="39"/>
      <c r="D44" s="39"/>
      <c r="E44" s="39"/>
      <c r="F44" s="40"/>
      <c r="G44" s="42">
        <f t="shared" si="0"/>
        <v>0</v>
      </c>
      <c r="H44" s="42">
        <f t="shared" si="1"/>
        <v>0</v>
      </c>
      <c r="I44" s="43" t="s">
        <v>15</v>
      </c>
      <c r="J44" s="63" t="s">
        <v>16</v>
      </c>
      <c r="K44" s="31"/>
    </row>
    <row r="45" spans="1:11" s="27" customFormat="1" x14ac:dyDescent="0.25">
      <c r="A45" s="33"/>
      <c r="B45" s="38"/>
      <c r="C45" s="39"/>
      <c r="D45" s="39"/>
      <c r="E45" s="39"/>
      <c r="F45" s="40"/>
      <c r="G45" s="42">
        <f t="shared" si="0"/>
        <v>0</v>
      </c>
      <c r="H45" s="42">
        <f t="shared" si="1"/>
        <v>0</v>
      </c>
      <c r="I45" s="43" t="s">
        <v>15</v>
      </c>
      <c r="J45" s="63" t="s">
        <v>16</v>
      </c>
      <c r="K45" s="31"/>
    </row>
    <row r="46" spans="1:11" s="27" customFormat="1" x14ac:dyDescent="0.25">
      <c r="A46" s="33"/>
      <c r="B46" s="38"/>
      <c r="C46" s="39"/>
      <c r="D46" s="39"/>
      <c r="E46" s="39"/>
      <c r="F46" s="40"/>
      <c r="G46" s="42">
        <f t="shared" si="0"/>
        <v>0</v>
      </c>
      <c r="H46" s="42">
        <f t="shared" si="1"/>
        <v>0</v>
      </c>
      <c r="I46" s="43" t="s">
        <v>15</v>
      </c>
      <c r="J46" s="63" t="s">
        <v>16</v>
      </c>
      <c r="K46" s="31"/>
    </row>
    <row r="47" spans="1:11" s="27" customFormat="1" x14ac:dyDescent="0.25">
      <c r="A47" s="33"/>
      <c r="B47" s="38"/>
      <c r="C47" s="39"/>
      <c r="D47" s="39"/>
      <c r="E47" s="39"/>
      <c r="F47" s="40"/>
      <c r="G47" s="42">
        <f t="shared" si="0"/>
        <v>0</v>
      </c>
      <c r="H47" s="42">
        <f t="shared" si="1"/>
        <v>0</v>
      </c>
      <c r="I47" s="43" t="s">
        <v>15</v>
      </c>
      <c r="J47" s="63" t="s">
        <v>16</v>
      </c>
      <c r="K47" s="31"/>
    </row>
    <row r="48" spans="1:11" s="27" customFormat="1" x14ac:dyDescent="0.25">
      <c r="A48" s="33"/>
      <c r="B48" s="38"/>
      <c r="C48" s="39"/>
      <c r="D48" s="39"/>
      <c r="E48" s="39"/>
      <c r="F48" s="40"/>
      <c r="G48" s="42"/>
      <c r="H48" s="42"/>
      <c r="I48" s="43" t="s">
        <v>15</v>
      </c>
      <c r="J48" s="63" t="s">
        <v>16</v>
      </c>
      <c r="K48" s="31"/>
    </row>
    <row r="49" spans="1:11" s="27" customFormat="1" x14ac:dyDescent="0.25">
      <c r="A49" s="33"/>
      <c r="B49" s="38"/>
      <c r="C49" s="39"/>
      <c r="D49" s="39"/>
      <c r="E49" s="39"/>
      <c r="F49" s="41"/>
      <c r="G49" s="42">
        <f t="shared" si="0"/>
        <v>0</v>
      </c>
      <c r="H49" s="42">
        <f t="shared" si="1"/>
        <v>0</v>
      </c>
      <c r="I49" s="43" t="s">
        <v>15</v>
      </c>
      <c r="J49" s="63" t="s">
        <v>16</v>
      </c>
      <c r="K49" s="31"/>
    </row>
    <row r="50" spans="1:11" s="27" customFormat="1" x14ac:dyDescent="0.25">
      <c r="A50" s="33"/>
      <c r="B50" s="38"/>
      <c r="C50" s="39"/>
      <c r="D50" s="39"/>
      <c r="E50" s="39"/>
      <c r="F50" s="45"/>
      <c r="G50" s="42">
        <f t="shared" si="0"/>
        <v>0</v>
      </c>
      <c r="H50" s="42">
        <f t="shared" si="1"/>
        <v>0</v>
      </c>
      <c r="I50" s="43" t="s">
        <v>15</v>
      </c>
      <c r="J50" s="63" t="s">
        <v>16</v>
      </c>
      <c r="K50" s="31"/>
    </row>
    <row r="51" spans="1:11" s="27" customFormat="1" x14ac:dyDescent="0.25">
      <c r="A51" s="46"/>
      <c r="B51" s="38"/>
      <c r="C51" s="39"/>
      <c r="D51" s="39"/>
      <c r="E51" s="39"/>
      <c r="F51" s="45"/>
      <c r="G51" s="42">
        <f t="shared" si="0"/>
        <v>0</v>
      </c>
      <c r="H51" s="42">
        <f t="shared" si="1"/>
        <v>0</v>
      </c>
      <c r="I51" s="47"/>
      <c r="J51" s="64"/>
      <c r="K51" s="31"/>
    </row>
    <row r="52" spans="1:11" s="27" customFormat="1" x14ac:dyDescent="0.25">
      <c r="A52" s="48"/>
      <c r="B52" s="49"/>
      <c r="C52" s="50"/>
      <c r="D52" s="50"/>
      <c r="E52" s="50"/>
      <c r="F52" s="51"/>
      <c r="G52" s="52">
        <f t="shared" si="0"/>
        <v>0</v>
      </c>
      <c r="H52" s="52">
        <f t="shared" si="1"/>
        <v>0</v>
      </c>
      <c r="I52" s="53"/>
      <c r="J52" s="65"/>
      <c r="K52" s="54"/>
    </row>
    <row r="55" spans="1:11" x14ac:dyDescent="0.25">
      <c r="F55" s="56">
        <f>SUM(F9:F54)</f>
        <v>179981.14378382749</v>
      </c>
      <c r="G55" s="56">
        <f>SUM(G9:G54)</f>
        <v>28742.629405412401</v>
      </c>
      <c r="H55" s="56">
        <f>SUM(H9:H54)</f>
        <v>208723.77318923987</v>
      </c>
    </row>
  </sheetData>
  <mergeCells count="2">
    <mergeCell ref="D3:H3"/>
    <mergeCell ref="E5:F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31" workbookViewId="0">
      <selection activeCell="N13" sqref="N13"/>
    </sheetView>
  </sheetViews>
  <sheetFormatPr baseColWidth="10" defaultRowHeight="15" x14ac:dyDescent="0.25"/>
  <cols>
    <col min="2" max="2" width="11.42578125" style="55"/>
    <col min="3" max="3" width="32.7109375" customWidth="1"/>
    <col min="4" max="4" width="16.5703125" customWidth="1"/>
    <col min="5" max="5" width="54.7109375" bestFit="1" customWidth="1"/>
    <col min="6" max="6" width="12.5703125" style="11" bestFit="1" customWidth="1"/>
    <col min="7" max="7" width="11.42578125" style="11"/>
    <col min="8" max="8" width="12.5703125" style="11" bestFit="1" customWidth="1"/>
    <col min="9" max="9" width="15.85546875" bestFit="1" customWidth="1"/>
    <col min="10" max="10" width="13" bestFit="1" customWidth="1"/>
    <col min="11" max="11" width="11.42578125" style="57"/>
  </cols>
  <sheetData>
    <row r="1" spans="1:11" s="5" customFormat="1" ht="23.25" x14ac:dyDescent="0.35">
      <c r="A1" s="1"/>
      <c r="B1" s="2"/>
      <c r="C1" s="1"/>
      <c r="D1" s="1"/>
      <c r="E1" s="1"/>
      <c r="F1" s="3"/>
      <c r="G1" s="3"/>
      <c r="H1" s="3"/>
      <c r="I1" s="1"/>
      <c r="J1" s="1"/>
      <c r="K1" s="4"/>
    </row>
    <row r="2" spans="1:11" s="5" customFormat="1" x14ac:dyDescent="0.25">
      <c r="A2" s="6"/>
      <c r="B2" s="7"/>
      <c r="C2" s="6"/>
      <c r="D2" s="6"/>
      <c r="E2" s="6"/>
      <c r="F2" s="8"/>
      <c r="G2" s="8"/>
      <c r="H2" s="8"/>
      <c r="I2" s="6"/>
      <c r="J2" s="6"/>
      <c r="K2" s="4"/>
    </row>
    <row r="3" spans="1:11" s="5" customFormat="1" ht="23.25" x14ac:dyDescent="0.35">
      <c r="B3" s="7"/>
      <c r="D3" s="92" t="s">
        <v>0</v>
      </c>
      <c r="E3" s="92"/>
      <c r="F3" s="92"/>
      <c r="G3" s="92"/>
      <c r="H3" s="92"/>
      <c r="I3" s="9"/>
      <c r="J3" s="10"/>
      <c r="K3" s="4"/>
    </row>
    <row r="4" spans="1:11" s="5" customFormat="1" x14ac:dyDescent="0.25">
      <c r="B4" s="7"/>
      <c r="F4" s="11"/>
      <c r="G4" s="11"/>
      <c r="H4" s="11"/>
      <c r="I4" s="9"/>
      <c r="J4" s="10"/>
      <c r="K4" s="4"/>
    </row>
    <row r="5" spans="1:11" s="5" customFormat="1" ht="15.75" x14ac:dyDescent="0.25">
      <c r="B5" s="7"/>
      <c r="E5" s="93"/>
      <c r="F5" s="93"/>
      <c r="G5" s="11"/>
      <c r="H5" s="11"/>
      <c r="I5" s="9"/>
      <c r="J5" s="10"/>
      <c r="K5" s="4"/>
    </row>
    <row r="6" spans="1:11" s="5" customFormat="1" x14ac:dyDescent="0.25">
      <c r="B6" s="7"/>
      <c r="F6" s="11"/>
      <c r="G6" s="11"/>
      <c r="H6" s="11"/>
      <c r="I6" s="9"/>
      <c r="J6" s="10"/>
      <c r="K6" s="4"/>
    </row>
    <row r="7" spans="1:11" s="5" customFormat="1" ht="15.75" thickBot="1" x14ac:dyDescent="0.3">
      <c r="B7" s="7"/>
      <c r="F7" s="11"/>
      <c r="G7" s="11"/>
      <c r="H7" s="11"/>
      <c r="I7" s="9"/>
      <c r="J7" s="10"/>
      <c r="K7" s="4"/>
    </row>
    <row r="8" spans="1:11" s="5" customFormat="1" ht="45.75" thickBot="1" x14ac:dyDescent="0.3">
      <c r="A8" s="12" t="s">
        <v>1</v>
      </c>
      <c r="B8" s="13" t="s">
        <v>2</v>
      </c>
      <c r="C8" s="14" t="s">
        <v>3</v>
      </c>
      <c r="D8" s="14" t="s">
        <v>4</v>
      </c>
      <c r="E8" s="14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59" t="s">
        <v>10</v>
      </c>
      <c r="K8" s="60" t="s">
        <v>11</v>
      </c>
    </row>
    <row r="9" spans="1:11" s="27" customFormat="1" ht="30" x14ac:dyDescent="0.25">
      <c r="A9" s="19">
        <v>43892</v>
      </c>
      <c r="B9" s="38">
        <v>3573</v>
      </c>
      <c r="C9" s="21" t="s">
        <v>80</v>
      </c>
      <c r="D9" s="21"/>
      <c r="E9" s="21" t="s">
        <v>131</v>
      </c>
      <c r="F9" s="22">
        <v>918.10344799999996</v>
      </c>
      <c r="G9" s="23">
        <f t="shared" ref="G9:G51" si="0">F9*0.16</f>
        <v>146.89655167999999</v>
      </c>
      <c r="H9" s="24">
        <f t="shared" ref="H9:H51" si="1">F9+G9</f>
        <v>1064.99999968</v>
      </c>
      <c r="I9" s="25" t="s">
        <v>15</v>
      </c>
      <c r="J9" s="61" t="s">
        <v>16</v>
      </c>
      <c r="K9" s="26" t="s">
        <v>17</v>
      </c>
    </row>
    <row r="10" spans="1:11" s="27" customFormat="1" ht="30" x14ac:dyDescent="0.25">
      <c r="A10" s="28">
        <v>43893</v>
      </c>
      <c r="B10" s="38">
        <v>3141</v>
      </c>
      <c r="C10" s="30" t="s">
        <v>98</v>
      </c>
      <c r="D10" s="30" t="s">
        <v>29</v>
      </c>
      <c r="E10" s="30" t="s">
        <v>99</v>
      </c>
      <c r="F10" s="22">
        <v>473.27586200000002</v>
      </c>
      <c r="G10" s="23">
        <f t="shared" si="0"/>
        <v>75.724137920000004</v>
      </c>
      <c r="H10" s="22">
        <f t="shared" si="1"/>
        <v>548.99999992000005</v>
      </c>
      <c r="I10" s="25" t="s">
        <v>15</v>
      </c>
      <c r="J10" s="61" t="s">
        <v>16</v>
      </c>
      <c r="K10" s="31" t="s">
        <v>17</v>
      </c>
    </row>
    <row r="11" spans="1:11" s="27" customFormat="1" ht="30" x14ac:dyDescent="0.25">
      <c r="A11" s="28">
        <v>43893</v>
      </c>
      <c r="B11" s="29">
        <v>3141</v>
      </c>
      <c r="C11" s="30" t="s">
        <v>98</v>
      </c>
      <c r="D11" s="30" t="s">
        <v>29</v>
      </c>
      <c r="E11" s="30" t="s">
        <v>100</v>
      </c>
      <c r="F11" s="22">
        <v>643.10344799999996</v>
      </c>
      <c r="G11" s="23">
        <f t="shared" si="0"/>
        <v>102.89655168</v>
      </c>
      <c r="H11" s="22">
        <f t="shared" si="1"/>
        <v>745.99999967999997</v>
      </c>
      <c r="I11" s="25" t="s">
        <v>15</v>
      </c>
      <c r="J11" s="61" t="s">
        <v>16</v>
      </c>
      <c r="K11" s="31" t="s">
        <v>17</v>
      </c>
    </row>
    <row r="12" spans="1:11" s="27" customFormat="1" ht="15" customHeight="1" x14ac:dyDescent="0.25">
      <c r="A12" s="28">
        <v>43894</v>
      </c>
      <c r="B12" s="29">
        <v>2391</v>
      </c>
      <c r="C12" s="30" t="s">
        <v>59</v>
      </c>
      <c r="D12" s="30" t="s">
        <v>60</v>
      </c>
      <c r="E12" s="30" t="s">
        <v>132</v>
      </c>
      <c r="F12" s="22">
        <v>855</v>
      </c>
      <c r="G12" s="23">
        <f t="shared" si="0"/>
        <v>136.80000000000001</v>
      </c>
      <c r="H12" s="22">
        <f t="shared" si="1"/>
        <v>991.8</v>
      </c>
      <c r="I12" s="25" t="s">
        <v>15</v>
      </c>
      <c r="J12" s="61" t="s">
        <v>16</v>
      </c>
      <c r="K12" s="31" t="s">
        <v>17</v>
      </c>
    </row>
    <row r="13" spans="1:11" s="27" customFormat="1" ht="30" x14ac:dyDescent="0.25">
      <c r="A13" s="28">
        <v>43894</v>
      </c>
      <c r="B13" s="38">
        <v>3573</v>
      </c>
      <c r="C13" s="30" t="s">
        <v>123</v>
      </c>
      <c r="D13" s="30"/>
      <c r="E13" s="30" t="s">
        <v>133</v>
      </c>
      <c r="F13" s="22">
        <v>550</v>
      </c>
      <c r="G13" s="23">
        <f t="shared" si="0"/>
        <v>88</v>
      </c>
      <c r="H13" s="22">
        <f t="shared" si="1"/>
        <v>638</v>
      </c>
      <c r="I13" s="25" t="s">
        <v>15</v>
      </c>
      <c r="J13" s="61" t="s">
        <v>16</v>
      </c>
      <c r="K13" s="31" t="s">
        <v>17</v>
      </c>
    </row>
    <row r="14" spans="1:11" s="27" customFormat="1" ht="30" x14ac:dyDescent="0.25">
      <c r="A14" s="28">
        <v>43895</v>
      </c>
      <c r="B14" s="29">
        <v>2612</v>
      </c>
      <c r="C14" s="30" t="s">
        <v>41</v>
      </c>
      <c r="D14" s="30" t="s">
        <v>42</v>
      </c>
      <c r="E14" s="30" t="s">
        <v>134</v>
      </c>
      <c r="F14" s="22">
        <v>3459.99</v>
      </c>
      <c r="G14" s="23">
        <v>540.01</v>
      </c>
      <c r="H14" s="22">
        <f t="shared" si="1"/>
        <v>4000</v>
      </c>
      <c r="I14" s="25" t="s">
        <v>15</v>
      </c>
      <c r="J14" s="61" t="s">
        <v>16</v>
      </c>
      <c r="K14" s="31" t="s">
        <v>17</v>
      </c>
    </row>
    <row r="15" spans="1:11" s="27" customFormat="1" ht="30" x14ac:dyDescent="0.25">
      <c r="A15" s="28">
        <v>43895</v>
      </c>
      <c r="B15" s="29">
        <v>2391</v>
      </c>
      <c r="C15" s="30" t="s">
        <v>135</v>
      </c>
      <c r="D15" s="30" t="s">
        <v>136</v>
      </c>
      <c r="E15" s="30" t="s">
        <v>137</v>
      </c>
      <c r="F15" s="22">
        <v>1743.23</v>
      </c>
      <c r="G15" s="23">
        <f t="shared" si="0"/>
        <v>278.91680000000002</v>
      </c>
      <c r="H15" s="22">
        <f t="shared" si="1"/>
        <v>2022.1468</v>
      </c>
      <c r="I15" s="25" t="s">
        <v>15</v>
      </c>
      <c r="J15" s="61" t="s">
        <v>16</v>
      </c>
      <c r="K15" s="31" t="s">
        <v>17</v>
      </c>
    </row>
    <row r="16" spans="1:11" s="27" customFormat="1" ht="30" x14ac:dyDescent="0.25">
      <c r="A16" s="28">
        <v>43895</v>
      </c>
      <c r="B16" s="29">
        <v>3362</v>
      </c>
      <c r="C16" s="30" t="s">
        <v>18</v>
      </c>
      <c r="D16" s="30"/>
      <c r="E16" s="30" t="s">
        <v>138</v>
      </c>
      <c r="F16" s="22">
        <v>2539.7399999999998</v>
      </c>
      <c r="G16" s="23">
        <f t="shared" si="0"/>
        <v>406.35839999999996</v>
      </c>
      <c r="H16" s="22">
        <f t="shared" si="1"/>
        <v>2946.0983999999999</v>
      </c>
      <c r="I16" s="25" t="s">
        <v>15</v>
      </c>
      <c r="J16" s="61" t="s">
        <v>16</v>
      </c>
      <c r="K16" s="31" t="s">
        <v>17</v>
      </c>
    </row>
    <row r="17" spans="1:11" s="27" customFormat="1" ht="30" x14ac:dyDescent="0.25">
      <c r="A17" s="28">
        <v>43895</v>
      </c>
      <c r="B17" s="29">
        <v>3141</v>
      </c>
      <c r="C17" s="30" t="s">
        <v>98</v>
      </c>
      <c r="D17" s="30" t="s">
        <v>29</v>
      </c>
      <c r="E17" s="30" t="s">
        <v>139</v>
      </c>
      <c r="F17" s="32">
        <v>434.48275899999999</v>
      </c>
      <c r="G17" s="23">
        <f t="shared" si="0"/>
        <v>69.517241440000006</v>
      </c>
      <c r="H17" s="22">
        <f t="shared" si="1"/>
        <v>504.00000044000001</v>
      </c>
      <c r="I17" s="25" t="s">
        <v>15</v>
      </c>
      <c r="J17" s="61" t="s">
        <v>16</v>
      </c>
      <c r="K17" s="31" t="s">
        <v>17</v>
      </c>
    </row>
    <row r="18" spans="1:11" s="27" customFormat="1" ht="30" x14ac:dyDescent="0.25">
      <c r="A18" s="28">
        <v>43895</v>
      </c>
      <c r="B18" s="29">
        <v>2391</v>
      </c>
      <c r="C18" s="30" t="s">
        <v>140</v>
      </c>
      <c r="D18" s="30" t="s">
        <v>141</v>
      </c>
      <c r="E18" s="30" t="s">
        <v>142</v>
      </c>
      <c r="F18" s="32">
        <v>19574.849999999999</v>
      </c>
      <c r="G18" s="23">
        <f t="shared" si="0"/>
        <v>3131.9759999999997</v>
      </c>
      <c r="H18" s="22">
        <f t="shared" si="1"/>
        <v>22706.825999999997</v>
      </c>
      <c r="I18" s="25" t="s">
        <v>15</v>
      </c>
      <c r="J18" s="61" t="s">
        <v>16</v>
      </c>
      <c r="K18" s="31" t="s">
        <v>17</v>
      </c>
    </row>
    <row r="19" spans="1:11" s="27" customFormat="1" ht="30" x14ac:dyDescent="0.25">
      <c r="A19" s="28">
        <v>43899</v>
      </c>
      <c r="B19" s="29">
        <v>3551</v>
      </c>
      <c r="C19" s="30" t="s">
        <v>143</v>
      </c>
      <c r="D19" s="30" t="s">
        <v>144</v>
      </c>
      <c r="E19" s="30" t="s">
        <v>145</v>
      </c>
      <c r="F19" s="22">
        <v>2025.94</v>
      </c>
      <c r="G19" s="23">
        <f t="shared" si="0"/>
        <v>324.15039999999999</v>
      </c>
      <c r="H19" s="22">
        <f t="shared" si="1"/>
        <v>2350.0904</v>
      </c>
      <c r="I19" s="25" t="s">
        <v>15</v>
      </c>
      <c r="J19" s="61" t="s">
        <v>16</v>
      </c>
      <c r="K19" s="31" t="s">
        <v>17</v>
      </c>
    </row>
    <row r="20" spans="1:11" s="27" customFormat="1" ht="30" x14ac:dyDescent="0.25">
      <c r="A20" s="33">
        <v>43901</v>
      </c>
      <c r="B20" s="34">
        <v>2391</v>
      </c>
      <c r="C20" s="30" t="s">
        <v>140</v>
      </c>
      <c r="D20" s="30" t="s">
        <v>141</v>
      </c>
      <c r="E20" s="30" t="s">
        <v>146</v>
      </c>
      <c r="F20" s="32">
        <v>30639.67</v>
      </c>
      <c r="G20" s="23">
        <f t="shared" si="0"/>
        <v>4902.3472000000002</v>
      </c>
      <c r="H20" s="22">
        <f t="shared" si="1"/>
        <v>35542.017200000002</v>
      </c>
      <c r="I20" s="25" t="s">
        <v>15</v>
      </c>
      <c r="J20" s="61" t="s">
        <v>16</v>
      </c>
      <c r="K20" s="31" t="s">
        <v>17</v>
      </c>
    </row>
    <row r="21" spans="1:11" s="27" customFormat="1" ht="30" x14ac:dyDescent="0.25">
      <c r="A21" s="33">
        <v>43901</v>
      </c>
      <c r="B21" s="34">
        <v>2612</v>
      </c>
      <c r="C21" s="30" t="s">
        <v>41</v>
      </c>
      <c r="D21" s="30" t="s">
        <v>42</v>
      </c>
      <c r="E21" s="30" t="s">
        <v>134</v>
      </c>
      <c r="F21" s="32">
        <v>3448.28</v>
      </c>
      <c r="G21" s="23">
        <f t="shared" si="0"/>
        <v>551.72480000000007</v>
      </c>
      <c r="H21" s="22">
        <f t="shared" si="1"/>
        <v>4000.0048000000002</v>
      </c>
      <c r="I21" s="25" t="s">
        <v>15</v>
      </c>
      <c r="J21" s="61" t="s">
        <v>16</v>
      </c>
      <c r="K21" s="31" t="s">
        <v>17</v>
      </c>
    </row>
    <row r="22" spans="1:11" s="27" customFormat="1" ht="30" x14ac:dyDescent="0.25">
      <c r="A22" s="33">
        <v>43901</v>
      </c>
      <c r="B22" s="34">
        <v>2391</v>
      </c>
      <c r="C22" s="30" t="s">
        <v>59</v>
      </c>
      <c r="D22" s="30" t="s">
        <v>60</v>
      </c>
      <c r="E22" s="30" t="s">
        <v>147</v>
      </c>
      <c r="F22" s="32">
        <v>375</v>
      </c>
      <c r="G22" s="23">
        <f t="shared" si="0"/>
        <v>60</v>
      </c>
      <c r="H22" s="22">
        <f t="shared" si="1"/>
        <v>435</v>
      </c>
      <c r="I22" s="25" t="s">
        <v>15</v>
      </c>
      <c r="J22" s="61" t="s">
        <v>16</v>
      </c>
      <c r="K22" s="31" t="s">
        <v>17</v>
      </c>
    </row>
    <row r="23" spans="1:11" s="27" customFormat="1" ht="30" x14ac:dyDescent="0.25">
      <c r="A23" s="33">
        <v>43902</v>
      </c>
      <c r="B23" s="34">
        <v>2391</v>
      </c>
      <c r="C23" s="30" t="s">
        <v>148</v>
      </c>
      <c r="D23" s="30" t="s">
        <v>149</v>
      </c>
      <c r="E23" s="30" t="s">
        <v>150</v>
      </c>
      <c r="F23" s="32">
        <v>43096.3</v>
      </c>
      <c r="G23" s="23">
        <f t="shared" si="0"/>
        <v>6895.4080000000004</v>
      </c>
      <c r="H23" s="22">
        <f t="shared" si="1"/>
        <v>49991.708000000006</v>
      </c>
      <c r="I23" s="25" t="s">
        <v>15</v>
      </c>
      <c r="J23" s="61" t="s">
        <v>16</v>
      </c>
      <c r="K23" s="31" t="s">
        <v>17</v>
      </c>
    </row>
    <row r="24" spans="1:11" s="27" customFormat="1" ht="30" x14ac:dyDescent="0.25">
      <c r="A24" s="33">
        <v>43902</v>
      </c>
      <c r="B24" s="34">
        <v>2391</v>
      </c>
      <c r="C24" s="30" t="s">
        <v>38</v>
      </c>
      <c r="D24" s="30" t="s">
        <v>39</v>
      </c>
      <c r="E24" s="30" t="s">
        <v>151</v>
      </c>
      <c r="F24" s="32">
        <v>12949.3621</v>
      </c>
      <c r="G24" s="23">
        <f t="shared" si="0"/>
        <v>2071.8979360000003</v>
      </c>
      <c r="H24" s="22">
        <f t="shared" si="1"/>
        <v>15021.260036</v>
      </c>
      <c r="I24" s="25" t="s">
        <v>15</v>
      </c>
      <c r="J24" s="61" t="s">
        <v>16</v>
      </c>
      <c r="K24" s="31" t="s">
        <v>17</v>
      </c>
    </row>
    <row r="25" spans="1:11" s="27" customFormat="1" ht="30" x14ac:dyDescent="0.25">
      <c r="A25" s="33">
        <v>43902</v>
      </c>
      <c r="B25" s="34">
        <v>2391</v>
      </c>
      <c r="C25" s="30" t="s">
        <v>59</v>
      </c>
      <c r="D25" s="30" t="s">
        <v>60</v>
      </c>
      <c r="E25" s="30" t="s">
        <v>152</v>
      </c>
      <c r="F25" s="32">
        <v>625</v>
      </c>
      <c r="G25" s="23">
        <f t="shared" si="0"/>
        <v>100</v>
      </c>
      <c r="H25" s="22">
        <f t="shared" si="1"/>
        <v>725</v>
      </c>
      <c r="I25" s="25" t="s">
        <v>15</v>
      </c>
      <c r="J25" s="61" t="s">
        <v>16</v>
      </c>
      <c r="K25" s="31" t="s">
        <v>17</v>
      </c>
    </row>
    <row r="26" spans="1:11" s="27" customFormat="1" ht="30" x14ac:dyDescent="0.25">
      <c r="A26" s="33">
        <v>43902</v>
      </c>
      <c r="B26" s="34">
        <v>3531</v>
      </c>
      <c r="C26" s="30" t="s">
        <v>153</v>
      </c>
      <c r="D26" s="30" t="s">
        <v>154</v>
      </c>
      <c r="E26" s="30" t="s">
        <v>155</v>
      </c>
      <c r="F26" s="32">
        <v>700</v>
      </c>
      <c r="G26" s="23">
        <f t="shared" si="0"/>
        <v>112</v>
      </c>
      <c r="H26" s="22">
        <f t="shared" si="1"/>
        <v>812</v>
      </c>
      <c r="I26" s="25" t="s">
        <v>15</v>
      </c>
      <c r="J26" s="61" t="s">
        <v>16</v>
      </c>
      <c r="K26" s="31" t="s">
        <v>17</v>
      </c>
    </row>
    <row r="27" spans="1:11" s="27" customFormat="1" ht="30" x14ac:dyDescent="0.25">
      <c r="A27" s="33">
        <v>43903</v>
      </c>
      <c r="B27" s="34">
        <v>2391</v>
      </c>
      <c r="C27" s="35" t="s">
        <v>156</v>
      </c>
      <c r="D27" s="30"/>
      <c r="E27" s="30" t="s">
        <v>157</v>
      </c>
      <c r="F27" s="32">
        <v>3000</v>
      </c>
      <c r="G27" s="23">
        <f t="shared" si="0"/>
        <v>480</v>
      </c>
      <c r="H27" s="22">
        <f t="shared" si="1"/>
        <v>3480</v>
      </c>
      <c r="I27" s="25" t="s">
        <v>15</v>
      </c>
      <c r="J27" s="61" t="s">
        <v>16</v>
      </c>
      <c r="K27" s="31" t="s">
        <v>17</v>
      </c>
    </row>
    <row r="28" spans="1:11" s="27" customFormat="1" ht="30" x14ac:dyDescent="0.25">
      <c r="A28" s="33">
        <v>43907</v>
      </c>
      <c r="B28" s="34">
        <v>2614</v>
      </c>
      <c r="C28" s="30" t="s">
        <v>158</v>
      </c>
      <c r="D28" s="30" t="s">
        <v>50</v>
      </c>
      <c r="E28" s="30" t="s">
        <v>159</v>
      </c>
      <c r="F28" s="32">
        <v>6944.52</v>
      </c>
      <c r="G28" s="23">
        <f t="shared" si="0"/>
        <v>1111.1232</v>
      </c>
      <c r="H28" s="22">
        <f t="shared" si="1"/>
        <v>8055.6432000000004</v>
      </c>
      <c r="I28" s="25" t="s">
        <v>15</v>
      </c>
      <c r="J28" s="61" t="s">
        <v>16</v>
      </c>
      <c r="K28" s="31" t="s">
        <v>17</v>
      </c>
    </row>
    <row r="29" spans="1:11" s="27" customFormat="1" ht="30" x14ac:dyDescent="0.25">
      <c r="A29" s="33">
        <v>43909</v>
      </c>
      <c r="B29" s="34">
        <v>2391</v>
      </c>
      <c r="C29" s="30" t="s">
        <v>38</v>
      </c>
      <c r="D29" s="30" t="s">
        <v>39</v>
      </c>
      <c r="E29" s="30" t="s">
        <v>160</v>
      </c>
      <c r="F29" s="32">
        <v>18069.1466</v>
      </c>
      <c r="G29" s="23">
        <f t="shared" si="0"/>
        <v>2891.0634559999999</v>
      </c>
      <c r="H29" s="22">
        <f t="shared" si="1"/>
        <v>20960.210056</v>
      </c>
      <c r="I29" s="25" t="s">
        <v>15</v>
      </c>
      <c r="J29" s="61" t="s">
        <v>16</v>
      </c>
      <c r="K29" s="31" t="s">
        <v>17</v>
      </c>
    </row>
    <row r="30" spans="1:11" s="27" customFormat="1" ht="30" x14ac:dyDescent="0.25">
      <c r="A30" s="33">
        <v>43909</v>
      </c>
      <c r="B30" s="34">
        <v>2391</v>
      </c>
      <c r="C30" s="37" t="s">
        <v>161</v>
      </c>
      <c r="D30" s="30"/>
      <c r="E30" s="30" t="s">
        <v>162</v>
      </c>
      <c r="F30" s="32">
        <v>1508.6</v>
      </c>
      <c r="G30" s="23">
        <f t="shared" si="0"/>
        <v>241.37599999999998</v>
      </c>
      <c r="H30" s="22">
        <f t="shared" si="1"/>
        <v>1749.9759999999999</v>
      </c>
      <c r="I30" s="25" t="s">
        <v>15</v>
      </c>
      <c r="J30" s="61" t="s">
        <v>16</v>
      </c>
      <c r="K30" s="31" t="s">
        <v>17</v>
      </c>
    </row>
    <row r="31" spans="1:11" s="27" customFormat="1" ht="30" x14ac:dyDescent="0.25">
      <c r="A31" s="33">
        <v>43909</v>
      </c>
      <c r="B31" s="62">
        <v>2391</v>
      </c>
      <c r="C31" s="30" t="s">
        <v>59</v>
      </c>
      <c r="D31" s="30" t="s">
        <v>60</v>
      </c>
      <c r="E31" s="39" t="s">
        <v>163</v>
      </c>
      <c r="F31" s="40">
        <v>1250</v>
      </c>
      <c r="G31" s="23">
        <f t="shared" si="0"/>
        <v>200</v>
      </c>
      <c r="H31" s="22">
        <f t="shared" si="1"/>
        <v>1450</v>
      </c>
      <c r="I31" s="25" t="s">
        <v>15</v>
      </c>
      <c r="J31" s="61" t="s">
        <v>16</v>
      </c>
      <c r="K31" s="31" t="s">
        <v>17</v>
      </c>
    </row>
    <row r="32" spans="1:11" s="27" customFormat="1" ht="30" x14ac:dyDescent="0.25">
      <c r="A32" s="33">
        <v>43921</v>
      </c>
      <c r="B32" s="38">
        <v>2391</v>
      </c>
      <c r="C32" s="39" t="s">
        <v>164</v>
      </c>
      <c r="D32" s="39"/>
      <c r="E32" s="39" t="s">
        <v>165</v>
      </c>
      <c r="F32" s="40">
        <v>356.03448300000002</v>
      </c>
      <c r="G32" s="23">
        <f t="shared" si="0"/>
        <v>56.965517280000007</v>
      </c>
      <c r="H32" s="22">
        <f t="shared" si="1"/>
        <v>413.00000028000005</v>
      </c>
      <c r="I32" s="25" t="s">
        <v>15</v>
      </c>
      <c r="J32" s="61" t="s">
        <v>16</v>
      </c>
      <c r="K32" s="31" t="s">
        <v>17</v>
      </c>
    </row>
    <row r="33" spans="1:11" s="27" customFormat="1" ht="30" x14ac:dyDescent="0.25">
      <c r="A33" s="33">
        <v>43910</v>
      </c>
      <c r="B33" s="38">
        <v>2391</v>
      </c>
      <c r="C33" s="39" t="s">
        <v>166</v>
      </c>
      <c r="D33" s="39" t="s">
        <v>83</v>
      </c>
      <c r="E33" s="39" t="s">
        <v>167</v>
      </c>
      <c r="F33" s="40">
        <v>30768.57</v>
      </c>
      <c r="G33" s="23">
        <f t="shared" si="0"/>
        <v>4922.9712</v>
      </c>
      <c r="H33" s="22">
        <f t="shared" si="1"/>
        <v>35691.5412</v>
      </c>
      <c r="I33" s="25" t="s">
        <v>15</v>
      </c>
      <c r="J33" s="61" t="s">
        <v>16</v>
      </c>
      <c r="K33" s="31" t="s">
        <v>17</v>
      </c>
    </row>
    <row r="34" spans="1:11" s="27" customFormat="1" ht="30" x14ac:dyDescent="0.25">
      <c r="A34" s="33">
        <v>43913</v>
      </c>
      <c r="B34" s="38">
        <v>2612</v>
      </c>
      <c r="C34" s="39" t="s">
        <v>41</v>
      </c>
      <c r="D34" s="39" t="s">
        <v>42</v>
      </c>
      <c r="E34" s="39" t="s">
        <v>134</v>
      </c>
      <c r="F34" s="32">
        <v>3448.28</v>
      </c>
      <c r="G34" s="23">
        <f t="shared" si="0"/>
        <v>551.72480000000007</v>
      </c>
      <c r="H34" s="22">
        <f t="shared" si="1"/>
        <v>4000.0048000000002</v>
      </c>
      <c r="I34" s="25" t="s">
        <v>15</v>
      </c>
      <c r="J34" s="61" t="s">
        <v>16</v>
      </c>
      <c r="K34" s="31" t="s">
        <v>17</v>
      </c>
    </row>
    <row r="35" spans="1:11" s="27" customFormat="1" ht="30" x14ac:dyDescent="0.25">
      <c r="A35" s="33">
        <v>43914</v>
      </c>
      <c r="B35" s="38">
        <v>2391</v>
      </c>
      <c r="C35" s="39" t="s">
        <v>120</v>
      </c>
      <c r="D35" s="39" t="s">
        <v>121</v>
      </c>
      <c r="E35" s="39" t="s">
        <v>168</v>
      </c>
      <c r="F35" s="40">
        <v>2780</v>
      </c>
      <c r="G35" s="23">
        <f t="shared" si="0"/>
        <v>444.8</v>
      </c>
      <c r="H35" s="22">
        <f t="shared" si="1"/>
        <v>3224.8</v>
      </c>
      <c r="I35" s="25" t="s">
        <v>15</v>
      </c>
      <c r="J35" s="61" t="s">
        <v>16</v>
      </c>
      <c r="K35" s="31" t="s">
        <v>17</v>
      </c>
    </row>
    <row r="36" spans="1:11" s="27" customFormat="1" ht="30" x14ac:dyDescent="0.25">
      <c r="A36" s="33">
        <v>43915</v>
      </c>
      <c r="B36" s="38">
        <v>3573</v>
      </c>
      <c r="C36" s="39" t="s">
        <v>169</v>
      </c>
      <c r="D36" s="39" t="s">
        <v>170</v>
      </c>
      <c r="E36" s="39" t="s">
        <v>171</v>
      </c>
      <c r="F36" s="40">
        <v>9140</v>
      </c>
      <c r="G36" s="23">
        <f t="shared" si="0"/>
        <v>1462.4</v>
      </c>
      <c r="H36" s="22">
        <f t="shared" si="1"/>
        <v>10602.4</v>
      </c>
      <c r="I36" s="25" t="s">
        <v>15</v>
      </c>
      <c r="J36" s="61" t="s">
        <v>16</v>
      </c>
      <c r="K36" s="31" t="s">
        <v>17</v>
      </c>
    </row>
    <row r="37" spans="1:11" s="27" customFormat="1" ht="30" x14ac:dyDescent="0.25">
      <c r="A37" s="33">
        <v>43916</v>
      </c>
      <c r="B37" s="38">
        <v>2391</v>
      </c>
      <c r="C37" s="39" t="s">
        <v>172</v>
      </c>
      <c r="D37" s="39" t="s">
        <v>173</v>
      </c>
      <c r="E37" s="39" t="s">
        <v>174</v>
      </c>
      <c r="F37" s="40">
        <v>3100</v>
      </c>
      <c r="G37" s="23">
        <f t="shared" si="0"/>
        <v>496</v>
      </c>
      <c r="H37" s="22">
        <f t="shared" si="1"/>
        <v>3596</v>
      </c>
      <c r="I37" s="25" t="s">
        <v>15</v>
      </c>
      <c r="J37" s="61" t="s">
        <v>16</v>
      </c>
      <c r="K37" s="31" t="s">
        <v>17</v>
      </c>
    </row>
    <row r="38" spans="1:11" s="27" customFormat="1" ht="30" x14ac:dyDescent="0.25">
      <c r="A38" s="33">
        <v>43917</v>
      </c>
      <c r="B38" s="38">
        <v>2391</v>
      </c>
      <c r="C38" s="39" t="s">
        <v>175</v>
      </c>
      <c r="D38" s="39"/>
      <c r="E38" s="39" t="s">
        <v>176</v>
      </c>
      <c r="F38" s="40">
        <v>6011.21</v>
      </c>
      <c r="G38" s="23">
        <f t="shared" si="0"/>
        <v>961.79359999999997</v>
      </c>
      <c r="H38" s="22">
        <f t="shared" si="1"/>
        <v>6973.0036</v>
      </c>
      <c r="I38" s="25" t="s">
        <v>15</v>
      </c>
      <c r="J38" s="61" t="s">
        <v>16</v>
      </c>
      <c r="K38" s="31" t="s">
        <v>17</v>
      </c>
    </row>
    <row r="39" spans="1:11" s="27" customFormat="1" ht="30" x14ac:dyDescent="0.25">
      <c r="A39" s="33">
        <v>43917</v>
      </c>
      <c r="B39" s="38">
        <v>2391</v>
      </c>
      <c r="C39" s="39" t="s">
        <v>177</v>
      </c>
      <c r="D39" s="39" t="s">
        <v>178</v>
      </c>
      <c r="E39" s="39" t="s">
        <v>71</v>
      </c>
      <c r="F39" s="40">
        <v>7249.19</v>
      </c>
      <c r="G39" s="23">
        <f t="shared" si="0"/>
        <v>1159.8704</v>
      </c>
      <c r="H39" s="22">
        <f t="shared" si="1"/>
        <v>8409.0604000000003</v>
      </c>
      <c r="I39" s="25" t="s">
        <v>15</v>
      </c>
      <c r="J39" s="61" t="s">
        <v>16</v>
      </c>
      <c r="K39" s="31" t="s">
        <v>17</v>
      </c>
    </row>
    <row r="40" spans="1:11" s="27" customFormat="1" ht="30" x14ac:dyDescent="0.25">
      <c r="A40" s="33">
        <v>43920</v>
      </c>
      <c r="B40" s="38">
        <v>2391</v>
      </c>
      <c r="C40" s="39" t="s">
        <v>111</v>
      </c>
      <c r="D40" s="39" t="s">
        <v>112</v>
      </c>
      <c r="E40" s="39" t="s">
        <v>179</v>
      </c>
      <c r="F40" s="40">
        <v>4959.06034</v>
      </c>
      <c r="G40" s="23">
        <f t="shared" si="0"/>
        <v>793.44965439999999</v>
      </c>
      <c r="H40" s="22">
        <f t="shared" si="1"/>
        <v>5752.5099944000003</v>
      </c>
      <c r="I40" s="25" t="s">
        <v>15</v>
      </c>
      <c r="J40" s="61" t="s">
        <v>16</v>
      </c>
      <c r="K40" s="31" t="s">
        <v>17</v>
      </c>
    </row>
    <row r="41" spans="1:11" s="27" customFormat="1" ht="30" x14ac:dyDescent="0.25">
      <c r="A41" s="33">
        <v>43921</v>
      </c>
      <c r="B41" s="38">
        <v>2391</v>
      </c>
      <c r="C41" s="39" t="s">
        <v>111</v>
      </c>
      <c r="D41" s="39" t="s">
        <v>112</v>
      </c>
      <c r="E41" s="30" t="s">
        <v>180</v>
      </c>
      <c r="F41" s="40">
        <v>5111.1982799999996</v>
      </c>
      <c r="G41" s="23">
        <f t="shared" si="0"/>
        <v>817.7917248</v>
      </c>
      <c r="H41" s="22">
        <f t="shared" si="1"/>
        <v>5928.9900048</v>
      </c>
      <c r="I41" s="25" t="s">
        <v>15</v>
      </c>
      <c r="J41" s="61" t="s">
        <v>16</v>
      </c>
      <c r="K41" s="31" t="s">
        <v>17</v>
      </c>
    </row>
    <row r="42" spans="1:11" s="27" customFormat="1" ht="30" x14ac:dyDescent="0.25">
      <c r="A42" s="33">
        <v>43921</v>
      </c>
      <c r="B42" s="38">
        <v>2391</v>
      </c>
      <c r="C42" s="39" t="s">
        <v>181</v>
      </c>
      <c r="D42" s="39" t="s">
        <v>182</v>
      </c>
      <c r="E42" s="39" t="s">
        <v>183</v>
      </c>
      <c r="F42" s="40">
        <v>9051.7199999999993</v>
      </c>
      <c r="G42" s="23">
        <f t="shared" si="0"/>
        <v>1448.2751999999998</v>
      </c>
      <c r="H42" s="22">
        <f t="shared" si="1"/>
        <v>10499.995199999999</v>
      </c>
      <c r="I42" s="25" t="s">
        <v>15</v>
      </c>
      <c r="J42" s="61" t="s">
        <v>16</v>
      </c>
      <c r="K42" s="31" t="s">
        <v>17</v>
      </c>
    </row>
    <row r="43" spans="1:11" s="27" customFormat="1" ht="30" x14ac:dyDescent="0.25">
      <c r="A43" s="33">
        <v>43921</v>
      </c>
      <c r="B43" s="38">
        <v>2391</v>
      </c>
      <c r="C43" s="39" t="s">
        <v>184</v>
      </c>
      <c r="D43" s="39" t="s">
        <v>185</v>
      </c>
      <c r="E43" s="39" t="s">
        <v>186</v>
      </c>
      <c r="F43" s="40">
        <v>1121.1600000000001</v>
      </c>
      <c r="G43" s="23">
        <f t="shared" si="0"/>
        <v>179.38560000000001</v>
      </c>
      <c r="H43" s="22">
        <f t="shared" si="1"/>
        <v>1300.5456000000001</v>
      </c>
      <c r="I43" s="25" t="s">
        <v>15</v>
      </c>
      <c r="J43" s="61" t="s">
        <v>16</v>
      </c>
      <c r="K43" s="31" t="s">
        <v>17</v>
      </c>
    </row>
    <row r="44" spans="1:11" s="27" customFormat="1" ht="30" x14ac:dyDescent="0.25">
      <c r="A44" s="33">
        <v>43921</v>
      </c>
      <c r="B44" s="38">
        <v>2391</v>
      </c>
      <c r="C44" s="39" t="s">
        <v>161</v>
      </c>
      <c r="D44" s="39"/>
      <c r="E44" s="39" t="s">
        <v>187</v>
      </c>
      <c r="F44" s="40">
        <v>39600</v>
      </c>
      <c r="G44" s="23">
        <f t="shared" si="0"/>
        <v>6336</v>
      </c>
      <c r="H44" s="22">
        <f t="shared" si="1"/>
        <v>45936</v>
      </c>
      <c r="I44" s="25" t="s">
        <v>15</v>
      </c>
      <c r="J44" s="61" t="s">
        <v>16</v>
      </c>
      <c r="K44" s="31" t="s">
        <v>17</v>
      </c>
    </row>
    <row r="45" spans="1:11" s="27" customFormat="1" ht="30" x14ac:dyDescent="0.25">
      <c r="A45" s="33">
        <v>43921</v>
      </c>
      <c r="B45" s="38">
        <v>2391</v>
      </c>
      <c r="C45" s="39" t="s">
        <v>188</v>
      </c>
      <c r="D45" s="39"/>
      <c r="E45" s="39" t="s">
        <v>189</v>
      </c>
      <c r="F45" s="40">
        <v>42602.559999999998</v>
      </c>
      <c r="G45" s="23">
        <f t="shared" si="0"/>
        <v>6816.4096</v>
      </c>
      <c r="H45" s="22">
        <f t="shared" si="1"/>
        <v>49418.969599999997</v>
      </c>
      <c r="I45" s="25" t="s">
        <v>15</v>
      </c>
      <c r="J45" s="61" t="s">
        <v>16</v>
      </c>
      <c r="K45" s="31" t="s">
        <v>17</v>
      </c>
    </row>
    <row r="46" spans="1:11" s="27" customFormat="1" x14ac:dyDescent="0.25">
      <c r="A46" s="33"/>
      <c r="B46" s="38"/>
      <c r="C46" s="39"/>
      <c r="D46" s="39"/>
      <c r="E46" s="39"/>
      <c r="F46" s="40"/>
      <c r="G46" s="42">
        <f t="shared" si="0"/>
        <v>0</v>
      </c>
      <c r="H46" s="42">
        <f t="shared" si="1"/>
        <v>0</v>
      </c>
      <c r="I46" s="43" t="s">
        <v>15</v>
      </c>
      <c r="J46" s="63" t="s">
        <v>16</v>
      </c>
      <c r="K46" s="31"/>
    </row>
    <row r="47" spans="1:11" s="27" customFormat="1" x14ac:dyDescent="0.25">
      <c r="A47" s="33"/>
      <c r="B47" s="38"/>
      <c r="C47" s="39"/>
      <c r="D47" s="39"/>
      <c r="E47" s="39"/>
      <c r="F47" s="40"/>
      <c r="G47" s="42">
        <f t="shared" si="0"/>
        <v>0</v>
      </c>
      <c r="H47" s="42"/>
      <c r="I47" s="43" t="s">
        <v>15</v>
      </c>
      <c r="J47" s="63" t="s">
        <v>16</v>
      </c>
      <c r="K47" s="31"/>
    </row>
    <row r="48" spans="1:11" s="27" customFormat="1" x14ac:dyDescent="0.25">
      <c r="A48" s="33"/>
      <c r="B48" s="38"/>
      <c r="C48" s="39"/>
      <c r="D48" s="39"/>
      <c r="E48" s="39"/>
      <c r="F48" s="41"/>
      <c r="G48" s="42">
        <f t="shared" si="0"/>
        <v>0</v>
      </c>
      <c r="H48" s="42">
        <f t="shared" si="1"/>
        <v>0</v>
      </c>
      <c r="I48" s="43" t="s">
        <v>15</v>
      </c>
      <c r="J48" s="63" t="s">
        <v>16</v>
      </c>
      <c r="K48" s="31"/>
    </row>
    <row r="49" spans="1:11" s="27" customFormat="1" x14ac:dyDescent="0.25">
      <c r="A49" s="33"/>
      <c r="B49" s="38"/>
      <c r="C49" s="39"/>
      <c r="D49" s="39"/>
      <c r="E49" s="39"/>
      <c r="F49" s="45"/>
      <c r="G49" s="42">
        <f t="shared" si="0"/>
        <v>0</v>
      </c>
      <c r="H49" s="42">
        <f t="shared" si="1"/>
        <v>0</v>
      </c>
      <c r="I49" s="43" t="s">
        <v>15</v>
      </c>
      <c r="J49" s="63" t="s">
        <v>16</v>
      </c>
      <c r="K49" s="31"/>
    </row>
    <row r="50" spans="1:11" s="27" customFormat="1" x14ac:dyDescent="0.25">
      <c r="A50" s="46"/>
      <c r="B50" s="38"/>
      <c r="C50" s="39"/>
      <c r="D50" s="39"/>
      <c r="E50" s="39"/>
      <c r="F50" s="45"/>
      <c r="G50" s="42">
        <f t="shared" si="0"/>
        <v>0</v>
      </c>
      <c r="H50" s="42">
        <f t="shared" si="1"/>
        <v>0</v>
      </c>
      <c r="I50" s="47"/>
      <c r="J50" s="64"/>
      <c r="K50" s="31"/>
    </row>
    <row r="51" spans="1:11" s="27" customFormat="1" x14ac:dyDescent="0.25">
      <c r="A51" s="48"/>
      <c r="B51" s="49"/>
      <c r="C51" s="50"/>
      <c r="D51" s="50"/>
      <c r="E51" s="50"/>
      <c r="F51" s="51"/>
      <c r="G51" s="52">
        <f t="shared" si="0"/>
        <v>0</v>
      </c>
      <c r="H51" s="52">
        <f t="shared" si="1"/>
        <v>0</v>
      </c>
      <c r="I51" s="53"/>
      <c r="J51" s="65"/>
      <c r="K51" s="54"/>
    </row>
    <row r="54" spans="1:11" x14ac:dyDescent="0.25">
      <c r="F54" s="56">
        <f>SUM(F9:F53)</f>
        <v>321122.57731999998</v>
      </c>
      <c r="G54" s="56">
        <f>SUM(G9:G53)</f>
        <v>51366.023971199997</v>
      </c>
      <c r="H54" s="56">
        <f>SUM(H9:H53)</f>
        <v>372488.60129120003</v>
      </c>
    </row>
  </sheetData>
  <mergeCells count="2">
    <mergeCell ref="D3:H3"/>
    <mergeCell ref="E5:F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22" workbookViewId="0">
      <selection activeCell="C23" sqref="C23"/>
    </sheetView>
  </sheetViews>
  <sheetFormatPr baseColWidth="10" defaultRowHeight="15" x14ac:dyDescent="0.25"/>
  <cols>
    <col min="2" max="2" width="8.7109375" bestFit="1" customWidth="1"/>
    <col min="3" max="3" width="41.42578125" bestFit="1" customWidth="1"/>
    <col min="4" max="4" width="14.5703125" bestFit="1" customWidth="1"/>
    <col min="5" max="5" width="54.5703125" style="11" bestFit="1" customWidth="1"/>
    <col min="6" max="6" width="15.140625" style="11" bestFit="1" customWidth="1"/>
    <col min="7" max="7" width="12.5703125" style="11" bestFit="1" customWidth="1"/>
    <col min="8" max="8" width="15.85546875" bestFit="1" customWidth="1"/>
    <col min="9" max="10" width="13" bestFit="1" customWidth="1"/>
    <col min="11" max="11" width="11.42578125" style="57"/>
  </cols>
  <sheetData>
    <row r="1" spans="1:11" s="5" customFormat="1" ht="23.25" x14ac:dyDescent="0.35">
      <c r="A1" s="1"/>
      <c r="B1" s="1"/>
      <c r="C1" s="1"/>
      <c r="D1" s="1"/>
      <c r="E1" s="3"/>
      <c r="F1" s="3"/>
      <c r="G1" s="3"/>
      <c r="H1" s="1"/>
      <c r="I1" s="1"/>
      <c r="K1" s="4"/>
    </row>
    <row r="2" spans="1:11" s="5" customFormat="1" x14ac:dyDescent="0.25">
      <c r="A2" s="6"/>
      <c r="B2" s="6"/>
      <c r="C2" s="6"/>
      <c r="D2" s="6"/>
      <c r="E2" s="8"/>
      <c r="F2" s="8"/>
      <c r="G2" s="8"/>
      <c r="H2" s="6"/>
      <c r="I2" s="6"/>
      <c r="K2" s="4"/>
    </row>
    <row r="3" spans="1:11" s="5" customFormat="1" ht="23.25" x14ac:dyDescent="0.35">
      <c r="C3" s="92" t="s">
        <v>0</v>
      </c>
      <c r="D3" s="92"/>
      <c r="E3" s="92"/>
      <c r="F3" s="92"/>
      <c r="G3" s="92"/>
      <c r="H3" s="9"/>
      <c r="I3" s="10"/>
      <c r="K3" s="4"/>
    </row>
    <row r="4" spans="1:11" s="5" customFormat="1" x14ac:dyDescent="0.25">
      <c r="E4" s="11"/>
      <c r="F4" s="11"/>
      <c r="G4" s="11"/>
      <c r="H4" s="9"/>
      <c r="I4" s="10"/>
      <c r="K4" s="4"/>
    </row>
    <row r="5" spans="1:11" s="5" customFormat="1" ht="15.75" x14ac:dyDescent="0.25">
      <c r="D5" s="93"/>
      <c r="E5" s="93"/>
      <c r="F5" s="11"/>
      <c r="G5" s="11"/>
      <c r="H5" s="9"/>
      <c r="I5" s="10"/>
      <c r="K5" s="4"/>
    </row>
    <row r="6" spans="1:11" s="5" customFormat="1" x14ac:dyDescent="0.25">
      <c r="E6" s="11"/>
      <c r="F6" s="11"/>
      <c r="G6" s="11"/>
      <c r="H6" s="9"/>
      <c r="I6" s="10"/>
      <c r="K6" s="4"/>
    </row>
    <row r="7" spans="1:11" s="5" customFormat="1" ht="15.75" thickBot="1" x14ac:dyDescent="0.3">
      <c r="E7" s="11"/>
      <c r="F7" s="11"/>
      <c r="G7" s="11"/>
      <c r="H7" s="9"/>
      <c r="I7" s="10"/>
      <c r="K7" s="4"/>
    </row>
    <row r="8" spans="1:11" s="5" customFormat="1" ht="45.75" thickBot="1" x14ac:dyDescent="0.3">
      <c r="A8" s="12" t="s">
        <v>1</v>
      </c>
      <c r="B8" s="13" t="s">
        <v>2</v>
      </c>
      <c r="C8" s="14" t="s">
        <v>3</v>
      </c>
      <c r="D8" s="14" t="s">
        <v>4</v>
      </c>
      <c r="E8" s="14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59" t="s">
        <v>10</v>
      </c>
      <c r="K8" s="60" t="s">
        <v>11</v>
      </c>
    </row>
    <row r="9" spans="1:11" s="27" customFormat="1" ht="30" x14ac:dyDescent="0.25">
      <c r="A9" s="19">
        <v>43923</v>
      </c>
      <c r="B9" s="21">
        <v>2391</v>
      </c>
      <c r="C9" s="67" t="s">
        <v>59</v>
      </c>
      <c r="D9" s="21" t="s">
        <v>60</v>
      </c>
      <c r="E9" s="21" t="s">
        <v>190</v>
      </c>
      <c r="F9" s="22">
        <v>2572.5100000000002</v>
      </c>
      <c r="G9" s="23">
        <f t="shared" ref="G9:G51" si="0">F9*0.16</f>
        <v>411.60160000000002</v>
      </c>
      <c r="H9" s="24">
        <f t="shared" ref="H9:H51" si="1">F9+G9</f>
        <v>2984.1116000000002</v>
      </c>
      <c r="I9" s="25" t="s">
        <v>15</v>
      </c>
      <c r="J9" s="61" t="s">
        <v>16</v>
      </c>
      <c r="K9" s="26" t="s">
        <v>17</v>
      </c>
    </row>
    <row r="10" spans="1:11" s="27" customFormat="1" ht="30" x14ac:dyDescent="0.25">
      <c r="A10" s="28">
        <v>43924</v>
      </c>
      <c r="B10" s="30">
        <v>2391</v>
      </c>
      <c r="C10" s="68" t="s">
        <v>59</v>
      </c>
      <c r="D10" s="30" t="s">
        <v>60</v>
      </c>
      <c r="E10" s="30" t="s">
        <v>190</v>
      </c>
      <c r="F10" s="22">
        <v>780</v>
      </c>
      <c r="G10" s="23">
        <f t="shared" si="0"/>
        <v>124.8</v>
      </c>
      <c r="H10" s="22">
        <f t="shared" si="1"/>
        <v>904.8</v>
      </c>
      <c r="I10" s="25" t="s">
        <v>15</v>
      </c>
      <c r="J10" s="61" t="s">
        <v>16</v>
      </c>
      <c r="K10" s="31" t="s">
        <v>17</v>
      </c>
    </row>
    <row r="11" spans="1:11" s="27" customFormat="1" ht="30" x14ac:dyDescent="0.25">
      <c r="A11" s="28">
        <v>43924</v>
      </c>
      <c r="B11" s="30">
        <v>3141</v>
      </c>
      <c r="C11" s="68" t="s">
        <v>98</v>
      </c>
      <c r="D11" s="30" t="s">
        <v>29</v>
      </c>
      <c r="E11" s="30" t="s">
        <v>191</v>
      </c>
      <c r="F11" s="22">
        <v>815.51724100000001</v>
      </c>
      <c r="G11" s="23">
        <f t="shared" si="0"/>
        <v>130.48275856000001</v>
      </c>
      <c r="H11" s="22">
        <f t="shared" si="1"/>
        <v>945.99999955999999</v>
      </c>
      <c r="I11" s="25" t="s">
        <v>15</v>
      </c>
      <c r="J11" s="61" t="s">
        <v>16</v>
      </c>
      <c r="K11" s="31" t="s">
        <v>17</v>
      </c>
    </row>
    <row r="12" spans="1:11" s="27" customFormat="1" ht="15" customHeight="1" x14ac:dyDescent="0.25">
      <c r="A12" s="28">
        <v>43924</v>
      </c>
      <c r="B12" s="30">
        <v>2391</v>
      </c>
      <c r="C12" s="68" t="s">
        <v>164</v>
      </c>
      <c r="D12" s="30"/>
      <c r="E12" s="30" t="s">
        <v>192</v>
      </c>
      <c r="F12" s="22">
        <v>362</v>
      </c>
      <c r="G12" s="23">
        <f t="shared" si="0"/>
        <v>57.92</v>
      </c>
      <c r="H12" s="22">
        <f t="shared" si="1"/>
        <v>419.92</v>
      </c>
      <c r="I12" s="25" t="s">
        <v>15</v>
      </c>
      <c r="J12" s="61" t="s">
        <v>16</v>
      </c>
      <c r="K12" s="31" t="s">
        <v>17</v>
      </c>
    </row>
    <row r="13" spans="1:11" s="27" customFormat="1" ht="30" x14ac:dyDescent="0.25">
      <c r="A13" s="28">
        <v>43924</v>
      </c>
      <c r="B13" s="30">
        <v>2391</v>
      </c>
      <c r="C13" s="68" t="s">
        <v>188</v>
      </c>
      <c r="D13" s="30"/>
      <c r="E13" s="30" t="s">
        <v>193</v>
      </c>
      <c r="F13" s="22">
        <v>38220</v>
      </c>
      <c r="G13" s="23">
        <f t="shared" si="0"/>
        <v>6115.2</v>
      </c>
      <c r="H13" s="22">
        <f t="shared" si="1"/>
        <v>44335.199999999997</v>
      </c>
      <c r="I13" s="25" t="s">
        <v>15</v>
      </c>
      <c r="J13" s="61" t="s">
        <v>16</v>
      </c>
      <c r="K13" s="31" t="s">
        <v>17</v>
      </c>
    </row>
    <row r="14" spans="1:11" s="27" customFormat="1" ht="30" x14ac:dyDescent="0.25">
      <c r="A14" s="28">
        <v>43927</v>
      </c>
      <c r="B14" s="30">
        <v>3141</v>
      </c>
      <c r="C14" s="68" t="s">
        <v>98</v>
      </c>
      <c r="D14" s="30" t="s">
        <v>29</v>
      </c>
      <c r="E14" s="30" t="s">
        <v>139</v>
      </c>
      <c r="F14" s="22">
        <v>433.62069000000002</v>
      </c>
      <c r="G14" s="23">
        <f t="shared" si="0"/>
        <v>69.379310400000008</v>
      </c>
      <c r="H14" s="22">
        <f t="shared" si="1"/>
        <v>503.00000040000003</v>
      </c>
      <c r="I14" s="25" t="s">
        <v>15</v>
      </c>
      <c r="J14" s="61" t="s">
        <v>16</v>
      </c>
      <c r="K14" s="31" t="s">
        <v>17</v>
      </c>
    </row>
    <row r="15" spans="1:11" s="27" customFormat="1" ht="30" x14ac:dyDescent="0.25">
      <c r="A15" s="28">
        <v>43927</v>
      </c>
      <c r="B15" s="30">
        <v>3141</v>
      </c>
      <c r="C15" s="68" t="s">
        <v>98</v>
      </c>
      <c r="D15" s="30" t="s">
        <v>29</v>
      </c>
      <c r="E15" s="30" t="s">
        <v>99</v>
      </c>
      <c r="F15" s="22">
        <v>473.27586200000002</v>
      </c>
      <c r="G15" s="23">
        <f t="shared" si="0"/>
        <v>75.724137920000004</v>
      </c>
      <c r="H15" s="22">
        <f t="shared" si="1"/>
        <v>548.99999992000005</v>
      </c>
      <c r="I15" s="25" t="s">
        <v>15</v>
      </c>
      <c r="J15" s="61" t="s">
        <v>16</v>
      </c>
      <c r="K15" s="31" t="s">
        <v>17</v>
      </c>
    </row>
    <row r="16" spans="1:11" s="27" customFormat="1" ht="30" x14ac:dyDescent="0.25">
      <c r="A16" s="28">
        <v>43927</v>
      </c>
      <c r="B16" s="30">
        <v>2391</v>
      </c>
      <c r="C16" s="68" t="s">
        <v>111</v>
      </c>
      <c r="D16" s="30" t="s">
        <v>112</v>
      </c>
      <c r="E16" s="30" t="s">
        <v>194</v>
      </c>
      <c r="F16" s="22">
        <v>1880.21552</v>
      </c>
      <c r="G16" s="23">
        <f t="shared" si="0"/>
        <v>300.83448320000002</v>
      </c>
      <c r="H16" s="22">
        <f t="shared" si="1"/>
        <v>2181.0500032</v>
      </c>
      <c r="I16" s="25" t="s">
        <v>15</v>
      </c>
      <c r="J16" s="61" t="s">
        <v>16</v>
      </c>
      <c r="K16" s="31" t="s">
        <v>17</v>
      </c>
    </row>
    <row r="17" spans="1:11" s="27" customFormat="1" ht="30" x14ac:dyDescent="0.25">
      <c r="A17" s="28">
        <v>43927</v>
      </c>
      <c r="B17" s="30">
        <v>2121</v>
      </c>
      <c r="C17" s="68" t="s">
        <v>118</v>
      </c>
      <c r="D17" s="30"/>
      <c r="E17" s="30" t="s">
        <v>195</v>
      </c>
      <c r="F17" s="32">
        <v>1879.32</v>
      </c>
      <c r="G17" s="23">
        <f t="shared" si="0"/>
        <v>300.69119999999998</v>
      </c>
      <c r="H17" s="22">
        <f t="shared" si="1"/>
        <v>2180.0111999999999</v>
      </c>
      <c r="I17" s="25" t="s">
        <v>15</v>
      </c>
      <c r="J17" s="61" t="s">
        <v>16</v>
      </c>
      <c r="K17" s="31" t="s">
        <v>17</v>
      </c>
    </row>
    <row r="18" spans="1:11" s="27" customFormat="1" ht="30" x14ac:dyDescent="0.25">
      <c r="A18" s="28">
        <v>43927</v>
      </c>
      <c r="B18" s="30">
        <v>2391</v>
      </c>
      <c r="C18" s="68" t="s">
        <v>59</v>
      </c>
      <c r="D18" s="30" t="s">
        <v>60</v>
      </c>
      <c r="E18" s="30" t="s">
        <v>196</v>
      </c>
      <c r="F18" s="32">
        <v>6500</v>
      </c>
      <c r="G18" s="23">
        <f t="shared" si="0"/>
        <v>1040</v>
      </c>
      <c r="H18" s="22">
        <f t="shared" si="1"/>
        <v>7540</v>
      </c>
      <c r="I18" s="25" t="s">
        <v>15</v>
      </c>
      <c r="J18" s="61" t="s">
        <v>16</v>
      </c>
      <c r="K18" s="31" t="s">
        <v>17</v>
      </c>
    </row>
    <row r="19" spans="1:11" s="27" customFormat="1" ht="30" x14ac:dyDescent="0.25">
      <c r="A19" s="28">
        <v>43928</v>
      </c>
      <c r="B19" s="30">
        <v>2612</v>
      </c>
      <c r="C19" s="68" t="s">
        <v>41</v>
      </c>
      <c r="D19" s="30" t="s">
        <v>42</v>
      </c>
      <c r="E19" s="30" t="s">
        <v>197</v>
      </c>
      <c r="F19" s="22">
        <v>3448.2758600000002</v>
      </c>
      <c r="G19" s="23">
        <f t="shared" si="0"/>
        <v>551.72413760000006</v>
      </c>
      <c r="H19" s="22">
        <f t="shared" si="1"/>
        <v>3999.9999976000004</v>
      </c>
      <c r="I19" s="25" t="s">
        <v>15</v>
      </c>
      <c r="J19" s="61" t="s">
        <v>16</v>
      </c>
      <c r="K19" s="31" t="s">
        <v>17</v>
      </c>
    </row>
    <row r="20" spans="1:11" s="27" customFormat="1" ht="30" x14ac:dyDescent="0.25">
      <c r="A20" s="33">
        <v>43934</v>
      </c>
      <c r="B20" s="30">
        <v>2391</v>
      </c>
      <c r="C20" s="68" t="s">
        <v>59</v>
      </c>
      <c r="D20" s="30" t="s">
        <v>60</v>
      </c>
      <c r="E20" s="30" t="s">
        <v>198</v>
      </c>
      <c r="F20" s="32">
        <v>15392</v>
      </c>
      <c r="G20" s="23">
        <f t="shared" si="0"/>
        <v>2462.7200000000003</v>
      </c>
      <c r="H20" s="22">
        <f t="shared" si="1"/>
        <v>17854.72</v>
      </c>
      <c r="I20" s="25" t="s">
        <v>15</v>
      </c>
      <c r="J20" s="61" t="s">
        <v>16</v>
      </c>
      <c r="K20" s="31" t="s">
        <v>17</v>
      </c>
    </row>
    <row r="21" spans="1:11" s="27" customFormat="1" ht="30" x14ac:dyDescent="0.25">
      <c r="A21" s="33">
        <v>43934</v>
      </c>
      <c r="B21" s="30">
        <v>2391</v>
      </c>
      <c r="C21" s="68" t="s">
        <v>199</v>
      </c>
      <c r="D21" s="30"/>
      <c r="E21" s="30" t="s">
        <v>162</v>
      </c>
      <c r="F21" s="32">
        <v>4275</v>
      </c>
      <c r="G21" s="23">
        <f t="shared" si="0"/>
        <v>684</v>
      </c>
      <c r="H21" s="22">
        <f t="shared" si="1"/>
        <v>4959</v>
      </c>
      <c r="I21" s="25" t="s">
        <v>15</v>
      </c>
      <c r="J21" s="61" t="s">
        <v>16</v>
      </c>
      <c r="K21" s="31" t="s">
        <v>17</v>
      </c>
    </row>
    <row r="22" spans="1:11" s="27" customFormat="1" ht="30" x14ac:dyDescent="0.25">
      <c r="A22" s="33">
        <v>43934</v>
      </c>
      <c r="B22" s="30">
        <v>2391</v>
      </c>
      <c r="C22" s="68" t="s">
        <v>200</v>
      </c>
      <c r="D22" s="30"/>
      <c r="E22" s="30" t="s">
        <v>201</v>
      </c>
      <c r="F22" s="32">
        <v>698.68</v>
      </c>
      <c r="G22" s="23">
        <f t="shared" si="0"/>
        <v>111.78879999999999</v>
      </c>
      <c r="H22" s="22">
        <f t="shared" si="1"/>
        <v>810.46879999999999</v>
      </c>
      <c r="I22" s="25" t="s">
        <v>15</v>
      </c>
      <c r="J22" s="61" t="s">
        <v>16</v>
      </c>
      <c r="K22" s="31" t="s">
        <v>17</v>
      </c>
    </row>
    <row r="23" spans="1:11" s="27" customFormat="1" ht="30" x14ac:dyDescent="0.25">
      <c r="A23" s="33">
        <v>43938</v>
      </c>
      <c r="B23" s="30">
        <v>3573</v>
      </c>
      <c r="C23" s="68" t="s">
        <v>202</v>
      </c>
      <c r="D23" s="30"/>
      <c r="E23" s="30" t="s">
        <v>203</v>
      </c>
      <c r="F23" s="32">
        <v>13200</v>
      </c>
      <c r="G23" s="23">
        <f t="shared" si="0"/>
        <v>2112</v>
      </c>
      <c r="H23" s="22">
        <f t="shared" si="1"/>
        <v>15312</v>
      </c>
      <c r="I23" s="25" t="s">
        <v>15</v>
      </c>
      <c r="J23" s="61" t="s">
        <v>16</v>
      </c>
      <c r="K23" s="31" t="s">
        <v>17</v>
      </c>
    </row>
    <row r="24" spans="1:11" s="27" customFormat="1" ht="30" x14ac:dyDescent="0.25">
      <c r="A24" s="33">
        <v>43938</v>
      </c>
      <c r="B24" s="30">
        <v>2391</v>
      </c>
      <c r="C24" s="68" t="s">
        <v>204</v>
      </c>
      <c r="D24" s="30"/>
      <c r="E24" s="30" t="s">
        <v>205</v>
      </c>
      <c r="F24" s="32">
        <v>1931.76</v>
      </c>
      <c r="G24" s="23">
        <f t="shared" si="0"/>
        <v>309.08159999999998</v>
      </c>
      <c r="H24" s="22">
        <f t="shared" si="1"/>
        <v>2240.8415999999997</v>
      </c>
      <c r="I24" s="25" t="s">
        <v>15</v>
      </c>
      <c r="J24" s="61" t="s">
        <v>16</v>
      </c>
      <c r="K24" s="31" t="s">
        <v>17</v>
      </c>
    </row>
    <row r="25" spans="1:11" s="27" customFormat="1" ht="30" x14ac:dyDescent="0.25">
      <c r="A25" s="33">
        <v>43938</v>
      </c>
      <c r="B25" s="30">
        <v>2391</v>
      </c>
      <c r="C25" s="68" t="s">
        <v>206</v>
      </c>
      <c r="D25" s="30" t="s">
        <v>207</v>
      </c>
      <c r="E25" s="30" t="s">
        <v>208</v>
      </c>
      <c r="F25" s="32">
        <v>2946.78</v>
      </c>
      <c r="G25" s="23">
        <f t="shared" si="0"/>
        <v>471.48480000000006</v>
      </c>
      <c r="H25" s="22">
        <f t="shared" si="1"/>
        <v>3418.2648000000004</v>
      </c>
      <c r="I25" s="25" t="s">
        <v>15</v>
      </c>
      <c r="J25" s="61" t="s">
        <v>16</v>
      </c>
      <c r="K25" s="31" t="s">
        <v>17</v>
      </c>
    </row>
    <row r="26" spans="1:11" s="27" customFormat="1" ht="30" x14ac:dyDescent="0.25">
      <c r="A26" s="33">
        <v>43941</v>
      </c>
      <c r="B26" s="30">
        <v>2612</v>
      </c>
      <c r="C26" s="68" t="s">
        <v>41</v>
      </c>
      <c r="D26" s="30" t="s">
        <v>42</v>
      </c>
      <c r="E26" s="30" t="s">
        <v>197</v>
      </c>
      <c r="F26" s="22">
        <v>3448.2758600000002</v>
      </c>
      <c r="G26" s="23">
        <f t="shared" si="0"/>
        <v>551.72413760000006</v>
      </c>
      <c r="H26" s="22">
        <f t="shared" si="1"/>
        <v>3999.9999976000004</v>
      </c>
      <c r="I26" s="25" t="s">
        <v>15</v>
      </c>
      <c r="J26" s="61" t="s">
        <v>16</v>
      </c>
      <c r="K26" s="31" t="s">
        <v>17</v>
      </c>
    </row>
    <row r="27" spans="1:11" s="27" customFormat="1" ht="30" x14ac:dyDescent="0.25">
      <c r="A27" s="33">
        <v>43944</v>
      </c>
      <c r="B27" s="30">
        <v>2391</v>
      </c>
      <c r="C27" s="69" t="s">
        <v>209</v>
      </c>
      <c r="D27" s="30" t="s">
        <v>149</v>
      </c>
      <c r="E27" s="30" t="s">
        <v>210</v>
      </c>
      <c r="F27" s="32">
        <v>42600</v>
      </c>
      <c r="G27" s="23">
        <f t="shared" si="0"/>
        <v>6816</v>
      </c>
      <c r="H27" s="22">
        <f t="shared" si="1"/>
        <v>49416</v>
      </c>
      <c r="I27" s="25" t="s">
        <v>15</v>
      </c>
      <c r="J27" s="61" t="s">
        <v>16</v>
      </c>
      <c r="K27" s="31" t="s">
        <v>17</v>
      </c>
    </row>
    <row r="28" spans="1:11" s="27" customFormat="1" ht="30" x14ac:dyDescent="0.25">
      <c r="A28" s="33">
        <v>43945</v>
      </c>
      <c r="B28" s="30">
        <v>2391</v>
      </c>
      <c r="C28" s="68" t="s">
        <v>59</v>
      </c>
      <c r="D28" s="30" t="s">
        <v>60</v>
      </c>
      <c r="E28" s="30" t="s">
        <v>211</v>
      </c>
      <c r="F28" s="32">
        <v>20040</v>
      </c>
      <c r="G28" s="23">
        <f t="shared" si="0"/>
        <v>3206.4</v>
      </c>
      <c r="H28" s="22">
        <f t="shared" si="1"/>
        <v>23246.400000000001</v>
      </c>
      <c r="I28" s="25" t="s">
        <v>15</v>
      </c>
      <c r="J28" s="61" t="s">
        <v>16</v>
      </c>
      <c r="K28" s="31" t="s">
        <v>17</v>
      </c>
    </row>
    <row r="29" spans="1:11" s="27" customFormat="1" ht="15" customHeight="1" x14ac:dyDescent="0.25">
      <c r="A29" s="33">
        <v>43945</v>
      </c>
      <c r="B29" s="30">
        <v>2612</v>
      </c>
      <c r="C29" s="68" t="s">
        <v>212</v>
      </c>
      <c r="D29" s="30"/>
      <c r="E29" s="30" t="s">
        <v>213</v>
      </c>
      <c r="F29" s="32">
        <v>431.03448270000001</v>
      </c>
      <c r="G29" s="23">
        <f t="shared" si="0"/>
        <v>68.96551723200001</v>
      </c>
      <c r="H29" s="22">
        <f t="shared" si="1"/>
        <v>499.99999993200004</v>
      </c>
      <c r="I29" s="25" t="s">
        <v>15</v>
      </c>
      <c r="J29" s="61" t="s">
        <v>16</v>
      </c>
      <c r="K29" s="31" t="s">
        <v>17</v>
      </c>
    </row>
    <row r="30" spans="1:11" s="27" customFormat="1" ht="30" x14ac:dyDescent="0.25">
      <c r="A30" s="33">
        <v>43948</v>
      </c>
      <c r="B30" s="30">
        <v>2612</v>
      </c>
      <c r="C30" s="68" t="s">
        <v>214</v>
      </c>
      <c r="D30" s="30"/>
      <c r="E30" s="30" t="s">
        <v>215</v>
      </c>
      <c r="F30" s="32">
        <v>431.03448270000001</v>
      </c>
      <c r="G30" s="23">
        <f t="shared" si="0"/>
        <v>68.96551723200001</v>
      </c>
      <c r="H30" s="22">
        <f t="shared" si="1"/>
        <v>499.99999993200004</v>
      </c>
      <c r="I30" s="25" t="s">
        <v>15</v>
      </c>
      <c r="J30" s="61" t="s">
        <v>16</v>
      </c>
      <c r="K30" s="31" t="s">
        <v>17</v>
      </c>
    </row>
    <row r="31" spans="1:11" s="27" customFormat="1" ht="45" x14ac:dyDescent="0.25">
      <c r="A31" s="33">
        <v>43949</v>
      </c>
      <c r="B31" s="30">
        <v>2391</v>
      </c>
      <c r="C31" s="68" t="s">
        <v>216</v>
      </c>
      <c r="D31" s="30" t="s">
        <v>217</v>
      </c>
      <c r="E31" s="39" t="s">
        <v>218</v>
      </c>
      <c r="F31" s="40">
        <v>42620.78</v>
      </c>
      <c r="G31" s="23">
        <f t="shared" si="0"/>
        <v>6819.3248000000003</v>
      </c>
      <c r="H31" s="22">
        <f t="shared" si="1"/>
        <v>49440.104800000001</v>
      </c>
      <c r="I31" s="25" t="s">
        <v>15</v>
      </c>
      <c r="J31" s="61" t="s">
        <v>16</v>
      </c>
      <c r="K31" s="31" t="s">
        <v>17</v>
      </c>
    </row>
    <row r="32" spans="1:11" s="27" customFormat="1" ht="45" x14ac:dyDescent="0.25">
      <c r="A32" s="33">
        <v>43950</v>
      </c>
      <c r="B32" s="30">
        <v>2391</v>
      </c>
      <c r="C32" s="70" t="s">
        <v>34</v>
      </c>
      <c r="D32" s="39" t="s">
        <v>35</v>
      </c>
      <c r="E32" s="39" t="s">
        <v>219</v>
      </c>
      <c r="F32" s="40">
        <v>302.58999999999997</v>
      </c>
      <c r="G32" s="23">
        <f t="shared" si="0"/>
        <v>48.414400000000001</v>
      </c>
      <c r="H32" s="22">
        <f t="shared" si="1"/>
        <v>351.00439999999998</v>
      </c>
      <c r="I32" s="25" t="s">
        <v>15</v>
      </c>
      <c r="J32" s="61" t="s">
        <v>16</v>
      </c>
      <c r="K32" s="31" t="s">
        <v>17</v>
      </c>
    </row>
    <row r="33" spans="1:11" s="27" customFormat="1" ht="30" x14ac:dyDescent="0.25">
      <c r="A33" s="33">
        <v>43950</v>
      </c>
      <c r="B33" s="30">
        <v>2391</v>
      </c>
      <c r="C33" s="70" t="s">
        <v>82</v>
      </c>
      <c r="D33" s="39" t="s">
        <v>83</v>
      </c>
      <c r="E33" s="39" t="s">
        <v>220</v>
      </c>
      <c r="F33" s="40">
        <v>379.92</v>
      </c>
      <c r="G33" s="23">
        <f t="shared" si="0"/>
        <v>60.787200000000006</v>
      </c>
      <c r="H33" s="22">
        <f t="shared" si="1"/>
        <v>440.7072</v>
      </c>
      <c r="I33" s="25" t="s">
        <v>15</v>
      </c>
      <c r="J33" s="61" t="s">
        <v>16</v>
      </c>
      <c r="K33" s="31" t="s">
        <v>17</v>
      </c>
    </row>
    <row r="34" spans="1:11" s="27" customFormat="1" ht="30" x14ac:dyDescent="0.25">
      <c r="A34" s="33">
        <v>43951</v>
      </c>
      <c r="B34" s="30">
        <v>2612</v>
      </c>
      <c r="C34" s="70" t="s">
        <v>41</v>
      </c>
      <c r="D34" s="39" t="s">
        <v>42</v>
      </c>
      <c r="E34" s="39" t="s">
        <v>221</v>
      </c>
      <c r="F34" s="32">
        <v>3448.2758620689601</v>
      </c>
      <c r="G34" s="23">
        <f t="shared" si="0"/>
        <v>551.72413793103362</v>
      </c>
      <c r="H34" s="22">
        <f t="shared" si="1"/>
        <v>3999.9999999999936</v>
      </c>
      <c r="I34" s="25" t="s">
        <v>15</v>
      </c>
      <c r="J34" s="61" t="s">
        <v>16</v>
      </c>
      <c r="K34" s="31" t="s">
        <v>17</v>
      </c>
    </row>
    <row r="35" spans="1:11" s="27" customFormat="1" ht="45" x14ac:dyDescent="0.25">
      <c r="A35" s="33">
        <v>43951</v>
      </c>
      <c r="B35" s="30">
        <v>2391</v>
      </c>
      <c r="C35" s="70" t="s">
        <v>199</v>
      </c>
      <c r="D35" s="39"/>
      <c r="E35" s="39" t="s">
        <v>222</v>
      </c>
      <c r="F35" s="40">
        <v>38500</v>
      </c>
      <c r="G35" s="23">
        <f t="shared" si="0"/>
        <v>6160</v>
      </c>
      <c r="H35" s="22">
        <f t="shared" si="1"/>
        <v>44660</v>
      </c>
      <c r="I35" s="25" t="s">
        <v>15</v>
      </c>
      <c r="J35" s="61" t="s">
        <v>16</v>
      </c>
      <c r="K35" s="31" t="s">
        <v>17</v>
      </c>
    </row>
    <row r="36" spans="1:11" s="27" customFormat="1" x14ac:dyDescent="0.25">
      <c r="A36" s="33"/>
      <c r="B36" s="30"/>
      <c r="C36" s="70"/>
      <c r="D36" s="39"/>
      <c r="E36" s="39"/>
      <c r="F36" s="71"/>
      <c r="G36" s="42">
        <f t="shared" si="0"/>
        <v>0</v>
      </c>
      <c r="H36" s="42">
        <f t="shared" si="1"/>
        <v>0</v>
      </c>
      <c r="I36" s="43" t="s">
        <v>15</v>
      </c>
      <c r="J36" s="63" t="s">
        <v>16</v>
      </c>
      <c r="K36" s="31"/>
    </row>
    <row r="37" spans="1:11" s="27" customFormat="1" x14ac:dyDescent="0.25">
      <c r="A37" s="33"/>
      <c r="B37" s="30"/>
      <c r="C37" s="70"/>
      <c r="D37" s="39"/>
      <c r="E37" s="39"/>
      <c r="F37" s="71"/>
      <c r="G37" s="42">
        <f t="shared" si="0"/>
        <v>0</v>
      </c>
      <c r="H37" s="42">
        <f t="shared" si="1"/>
        <v>0</v>
      </c>
      <c r="I37" s="43" t="s">
        <v>15</v>
      </c>
      <c r="J37" s="63" t="s">
        <v>16</v>
      </c>
      <c r="K37" s="31"/>
    </row>
    <row r="38" spans="1:11" s="27" customFormat="1" x14ac:dyDescent="0.25">
      <c r="A38" s="33"/>
      <c r="B38" s="30"/>
      <c r="C38" s="70"/>
      <c r="D38" s="39"/>
      <c r="E38" s="39"/>
      <c r="F38" s="71"/>
      <c r="G38" s="42">
        <f t="shared" si="0"/>
        <v>0</v>
      </c>
      <c r="H38" s="42">
        <f t="shared" si="1"/>
        <v>0</v>
      </c>
      <c r="I38" s="43" t="s">
        <v>15</v>
      </c>
      <c r="J38" s="63" t="s">
        <v>16</v>
      </c>
      <c r="K38" s="31"/>
    </row>
    <row r="39" spans="1:11" s="27" customFormat="1" x14ac:dyDescent="0.25">
      <c r="A39" s="33"/>
      <c r="B39" s="30"/>
      <c r="C39" s="70"/>
      <c r="D39" s="39"/>
      <c r="E39" s="39"/>
      <c r="F39" s="71"/>
      <c r="G39" s="42">
        <f t="shared" si="0"/>
        <v>0</v>
      </c>
      <c r="H39" s="42">
        <f t="shared" si="1"/>
        <v>0</v>
      </c>
      <c r="I39" s="43" t="s">
        <v>15</v>
      </c>
      <c r="J39" s="63" t="s">
        <v>16</v>
      </c>
      <c r="K39" s="31"/>
    </row>
    <row r="40" spans="1:11" s="27" customFormat="1" x14ac:dyDescent="0.25">
      <c r="A40" s="33"/>
      <c r="B40" s="30"/>
      <c r="C40" s="70"/>
      <c r="D40" s="39"/>
      <c r="E40" s="39"/>
      <c r="F40" s="71"/>
      <c r="G40" s="42">
        <f t="shared" si="0"/>
        <v>0</v>
      </c>
      <c r="H40" s="42">
        <f t="shared" si="1"/>
        <v>0</v>
      </c>
      <c r="I40" s="43" t="s">
        <v>15</v>
      </c>
      <c r="J40" s="63" t="s">
        <v>16</v>
      </c>
      <c r="K40" s="31"/>
    </row>
    <row r="41" spans="1:11" s="27" customFormat="1" x14ac:dyDescent="0.25">
      <c r="A41" s="33"/>
      <c r="B41" s="30"/>
      <c r="C41" s="70"/>
      <c r="D41" s="39"/>
      <c r="E41" s="30"/>
      <c r="F41" s="71"/>
      <c r="G41" s="42">
        <f t="shared" si="0"/>
        <v>0</v>
      </c>
      <c r="H41" s="42">
        <f t="shared" si="1"/>
        <v>0</v>
      </c>
      <c r="I41" s="43" t="s">
        <v>15</v>
      </c>
      <c r="J41" s="63" t="s">
        <v>16</v>
      </c>
      <c r="K41" s="31"/>
    </row>
    <row r="42" spans="1:11" s="27" customFormat="1" x14ac:dyDescent="0.25">
      <c r="A42" s="33"/>
      <c r="B42" s="30"/>
      <c r="C42" s="70"/>
      <c r="D42" s="39"/>
      <c r="E42" s="39"/>
      <c r="F42" s="71"/>
      <c r="G42" s="42">
        <f t="shared" si="0"/>
        <v>0</v>
      </c>
      <c r="H42" s="42">
        <f t="shared" si="1"/>
        <v>0</v>
      </c>
      <c r="I42" s="43" t="s">
        <v>15</v>
      </c>
      <c r="J42" s="63" t="s">
        <v>16</v>
      </c>
      <c r="K42" s="31"/>
    </row>
    <row r="43" spans="1:11" s="27" customFormat="1" x14ac:dyDescent="0.25">
      <c r="A43" s="33"/>
      <c r="B43" s="30"/>
      <c r="C43" s="70"/>
      <c r="D43" s="39"/>
      <c r="E43" s="39"/>
      <c r="F43" s="71"/>
      <c r="G43" s="42">
        <f t="shared" si="0"/>
        <v>0</v>
      </c>
      <c r="H43" s="42">
        <f t="shared" si="1"/>
        <v>0</v>
      </c>
      <c r="I43" s="43" t="s">
        <v>15</v>
      </c>
      <c r="J43" s="63" t="s">
        <v>16</v>
      </c>
      <c r="K43" s="31"/>
    </row>
    <row r="44" spans="1:11" s="27" customFormat="1" x14ac:dyDescent="0.25">
      <c r="A44" s="33"/>
      <c r="B44" s="30"/>
      <c r="C44" s="70"/>
      <c r="D44" s="39"/>
      <c r="E44" s="39"/>
      <c r="F44" s="71"/>
      <c r="G44" s="42">
        <f t="shared" si="0"/>
        <v>0</v>
      </c>
      <c r="H44" s="42">
        <f t="shared" si="1"/>
        <v>0</v>
      </c>
      <c r="I44" s="43" t="s">
        <v>15</v>
      </c>
      <c r="J44" s="63" t="s">
        <v>16</v>
      </c>
      <c r="K44" s="31"/>
    </row>
    <row r="45" spans="1:11" s="27" customFormat="1" x14ac:dyDescent="0.25">
      <c r="A45" s="33"/>
      <c r="B45" s="30"/>
      <c r="C45" s="70"/>
      <c r="D45" s="39"/>
      <c r="E45" s="39"/>
      <c r="F45" s="71"/>
      <c r="G45" s="42">
        <f t="shared" si="0"/>
        <v>0</v>
      </c>
      <c r="H45" s="42">
        <f t="shared" si="1"/>
        <v>0</v>
      </c>
      <c r="I45" s="43" t="s">
        <v>15</v>
      </c>
      <c r="J45" s="63" t="s">
        <v>16</v>
      </c>
      <c r="K45" s="31"/>
    </row>
    <row r="46" spans="1:11" s="27" customFormat="1" x14ac:dyDescent="0.25">
      <c r="A46" s="33"/>
      <c r="B46" s="30"/>
      <c r="C46" s="70"/>
      <c r="D46" s="39"/>
      <c r="E46" s="39"/>
      <c r="F46" s="40"/>
      <c r="G46" s="42">
        <f t="shared" si="0"/>
        <v>0</v>
      </c>
      <c r="H46" s="42">
        <f t="shared" si="1"/>
        <v>0</v>
      </c>
      <c r="I46" s="43" t="s">
        <v>15</v>
      </c>
      <c r="J46" s="63" t="s">
        <v>16</v>
      </c>
      <c r="K46" s="31"/>
    </row>
    <row r="47" spans="1:11" s="27" customFormat="1" x14ac:dyDescent="0.25">
      <c r="A47" s="33"/>
      <c r="B47" s="30"/>
      <c r="C47" s="70"/>
      <c r="D47" s="39"/>
      <c r="E47" s="39"/>
      <c r="F47" s="40"/>
      <c r="G47" s="42">
        <f t="shared" si="0"/>
        <v>0</v>
      </c>
      <c r="H47" s="42"/>
      <c r="I47" s="43" t="s">
        <v>15</v>
      </c>
      <c r="J47" s="63" t="s">
        <v>16</v>
      </c>
      <c r="K47" s="31"/>
    </row>
    <row r="48" spans="1:11" s="27" customFormat="1" x14ac:dyDescent="0.25">
      <c r="A48" s="33"/>
      <c r="B48" s="30"/>
      <c r="C48" s="70"/>
      <c r="D48" s="39"/>
      <c r="E48" s="39"/>
      <c r="F48" s="41"/>
      <c r="G48" s="42">
        <f t="shared" si="0"/>
        <v>0</v>
      </c>
      <c r="H48" s="42">
        <f t="shared" si="1"/>
        <v>0</v>
      </c>
      <c r="I48" s="43" t="s">
        <v>15</v>
      </c>
      <c r="J48" s="63" t="s">
        <v>16</v>
      </c>
      <c r="K48" s="31"/>
    </row>
    <row r="49" spans="1:11" s="27" customFormat="1" x14ac:dyDescent="0.25">
      <c r="A49" s="33"/>
      <c r="B49" s="30"/>
      <c r="C49" s="70"/>
      <c r="D49" s="39"/>
      <c r="E49" s="39"/>
      <c r="F49" s="45"/>
      <c r="G49" s="42">
        <f t="shared" si="0"/>
        <v>0</v>
      </c>
      <c r="H49" s="42">
        <f t="shared" si="1"/>
        <v>0</v>
      </c>
      <c r="I49" s="43" t="s">
        <v>15</v>
      </c>
      <c r="J49" s="63" t="s">
        <v>16</v>
      </c>
      <c r="K49" s="31"/>
    </row>
    <row r="50" spans="1:11" s="27" customFormat="1" x14ac:dyDescent="0.25">
      <c r="A50" s="46"/>
      <c r="B50" s="30"/>
      <c r="C50" s="70"/>
      <c r="D50" s="39"/>
      <c r="E50" s="39"/>
      <c r="F50" s="45"/>
      <c r="G50" s="42">
        <f t="shared" si="0"/>
        <v>0</v>
      </c>
      <c r="H50" s="42">
        <f t="shared" si="1"/>
        <v>0</v>
      </c>
      <c r="I50" s="47"/>
      <c r="J50" s="64"/>
      <c r="K50" s="31"/>
    </row>
    <row r="51" spans="1:11" s="27" customFormat="1" x14ac:dyDescent="0.25">
      <c r="A51" s="48"/>
      <c r="B51" s="50"/>
      <c r="C51" s="72"/>
      <c r="D51" s="50"/>
      <c r="E51" s="50"/>
      <c r="F51" s="51"/>
      <c r="G51" s="52">
        <f t="shared" si="0"/>
        <v>0</v>
      </c>
      <c r="H51" s="52">
        <f t="shared" si="1"/>
        <v>0</v>
      </c>
      <c r="I51" s="53"/>
      <c r="J51" s="65"/>
      <c r="K51" s="54"/>
    </row>
    <row r="53" spans="1:11" ht="15.75" thickBot="1" x14ac:dyDescent="0.3"/>
    <row r="54" spans="1:11" ht="15.75" thickBot="1" x14ac:dyDescent="0.3">
      <c r="F54" s="73">
        <f>SUM(F9:F53)</f>
        <v>248010.86586046894</v>
      </c>
      <c r="G54" s="74">
        <f>SUM(G9:G53)</f>
        <v>39681.738537675039</v>
      </c>
      <c r="H54" s="75">
        <f>F54+G54</f>
        <v>287692.604398144</v>
      </c>
    </row>
  </sheetData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4" workbookViewId="0">
      <selection activeCell="B20" sqref="B20:F20"/>
    </sheetView>
  </sheetViews>
  <sheetFormatPr baseColWidth="10" defaultRowHeight="15" x14ac:dyDescent="0.25"/>
  <cols>
    <col min="2" max="2" width="8.7109375" bestFit="1" customWidth="1"/>
    <col min="3" max="3" width="41.42578125" bestFit="1" customWidth="1"/>
    <col min="4" max="4" width="14.5703125" bestFit="1" customWidth="1"/>
    <col min="5" max="5" width="54.5703125" style="11" bestFit="1" customWidth="1"/>
    <col min="6" max="6" width="15.140625" style="11" bestFit="1" customWidth="1"/>
    <col min="7" max="7" width="12.5703125" style="11" bestFit="1" customWidth="1"/>
    <col min="8" max="8" width="15.85546875" bestFit="1" customWidth="1"/>
    <col min="9" max="10" width="13" bestFit="1" customWidth="1"/>
    <col min="11" max="11" width="11.42578125" style="57"/>
  </cols>
  <sheetData>
    <row r="1" spans="1:11" s="5" customFormat="1" ht="23.25" x14ac:dyDescent="0.35">
      <c r="A1" s="1"/>
      <c r="B1" s="1"/>
      <c r="C1" s="1"/>
      <c r="D1" s="1"/>
      <c r="E1" s="3"/>
      <c r="F1" s="3"/>
      <c r="G1" s="3"/>
      <c r="H1" s="1"/>
      <c r="I1" s="1"/>
      <c r="K1" s="4"/>
    </row>
    <row r="2" spans="1:11" s="5" customFormat="1" x14ac:dyDescent="0.25">
      <c r="A2" s="6"/>
      <c r="B2" s="6"/>
      <c r="C2" s="6"/>
      <c r="D2" s="6"/>
      <c r="E2" s="8"/>
      <c r="F2" s="8"/>
      <c r="G2" s="8"/>
      <c r="H2" s="6"/>
      <c r="I2" s="6"/>
      <c r="K2" s="4"/>
    </row>
    <row r="3" spans="1:11" s="5" customFormat="1" ht="23.25" x14ac:dyDescent="0.35">
      <c r="C3" s="92" t="s">
        <v>0</v>
      </c>
      <c r="D3" s="92"/>
      <c r="E3" s="92"/>
      <c r="F3" s="92"/>
      <c r="G3" s="92"/>
      <c r="H3" s="9"/>
      <c r="I3" s="10"/>
      <c r="K3" s="4"/>
    </row>
    <row r="4" spans="1:11" s="5" customFormat="1" x14ac:dyDescent="0.25">
      <c r="E4" s="11"/>
      <c r="F4" s="11"/>
      <c r="G4" s="11"/>
      <c r="H4" s="9"/>
      <c r="I4" s="10"/>
      <c r="K4" s="4"/>
    </row>
    <row r="5" spans="1:11" s="5" customFormat="1" ht="15.75" x14ac:dyDescent="0.25">
      <c r="D5" s="93"/>
      <c r="E5" s="93"/>
      <c r="F5" s="11"/>
      <c r="G5" s="11"/>
      <c r="H5" s="9"/>
      <c r="I5" s="10"/>
      <c r="K5" s="4"/>
    </row>
    <row r="6" spans="1:11" s="5" customFormat="1" x14ac:dyDescent="0.25">
      <c r="E6" s="11"/>
      <c r="F6" s="11"/>
      <c r="G6" s="11"/>
      <c r="H6" s="9"/>
      <c r="I6" s="10"/>
      <c r="K6" s="4"/>
    </row>
    <row r="7" spans="1:11" s="5" customFormat="1" ht="15.75" thickBot="1" x14ac:dyDescent="0.3">
      <c r="E7" s="11"/>
      <c r="F7" s="11"/>
      <c r="G7" s="11"/>
      <c r="H7" s="9"/>
      <c r="I7" s="10"/>
      <c r="K7" s="4"/>
    </row>
    <row r="8" spans="1:11" s="5" customFormat="1" ht="45.75" thickBot="1" x14ac:dyDescent="0.3">
      <c r="A8" s="12" t="s">
        <v>1</v>
      </c>
      <c r="B8" s="13" t="s">
        <v>2</v>
      </c>
      <c r="C8" s="14" t="s">
        <v>3</v>
      </c>
      <c r="D8" s="14" t="s">
        <v>4</v>
      </c>
      <c r="E8" s="14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59" t="s">
        <v>10</v>
      </c>
      <c r="K8" s="60" t="s">
        <v>11</v>
      </c>
    </row>
    <row r="9" spans="1:11" s="27" customFormat="1" ht="30" x14ac:dyDescent="0.25">
      <c r="A9" s="19">
        <v>43955</v>
      </c>
      <c r="B9" s="76">
        <v>3141</v>
      </c>
      <c r="C9" s="67" t="s">
        <v>98</v>
      </c>
      <c r="D9" s="30" t="s">
        <v>29</v>
      </c>
      <c r="E9" s="21" t="s">
        <v>223</v>
      </c>
      <c r="F9" s="22">
        <v>343.96551724137902</v>
      </c>
      <c r="G9" s="23">
        <f t="shared" ref="G9:G37" si="0">F9*0.16</f>
        <v>55.034482758620641</v>
      </c>
      <c r="H9" s="24">
        <f t="shared" ref="H9:H37" si="1">F9+G9</f>
        <v>398.99999999999966</v>
      </c>
      <c r="I9" s="25" t="s">
        <v>15</v>
      </c>
      <c r="J9" s="61" t="s">
        <v>16</v>
      </c>
      <c r="K9" s="26" t="s">
        <v>17</v>
      </c>
    </row>
    <row r="10" spans="1:11" s="27" customFormat="1" ht="30" x14ac:dyDescent="0.25">
      <c r="A10" s="28">
        <v>43955</v>
      </c>
      <c r="B10" s="77">
        <v>3141</v>
      </c>
      <c r="C10" s="68" t="s">
        <v>98</v>
      </c>
      <c r="D10" s="30" t="s">
        <v>29</v>
      </c>
      <c r="E10" s="30" t="s">
        <v>224</v>
      </c>
      <c r="F10" s="22">
        <v>473.27586206896501</v>
      </c>
      <c r="G10" s="23">
        <f t="shared" si="0"/>
        <v>75.724137931034406</v>
      </c>
      <c r="H10" s="22">
        <f t="shared" si="1"/>
        <v>548.99999999999943</v>
      </c>
      <c r="I10" s="25" t="s">
        <v>15</v>
      </c>
      <c r="J10" s="61" t="s">
        <v>16</v>
      </c>
      <c r="K10" s="31" t="s">
        <v>17</v>
      </c>
    </row>
    <row r="11" spans="1:11" s="27" customFormat="1" ht="30" x14ac:dyDescent="0.25">
      <c r="A11" s="28">
        <v>43955</v>
      </c>
      <c r="B11" s="77">
        <v>3141</v>
      </c>
      <c r="C11" s="68" t="s">
        <v>98</v>
      </c>
      <c r="D11" s="30" t="s">
        <v>29</v>
      </c>
      <c r="E11" s="30" t="s">
        <v>225</v>
      </c>
      <c r="F11" s="22">
        <v>683.62068965517199</v>
      </c>
      <c r="G11" s="23">
        <f t="shared" si="0"/>
        <v>109.37931034482752</v>
      </c>
      <c r="H11" s="22">
        <f t="shared" si="1"/>
        <v>792.99999999999955</v>
      </c>
      <c r="I11" s="25" t="s">
        <v>15</v>
      </c>
      <c r="J11" s="61" t="s">
        <v>16</v>
      </c>
      <c r="K11" s="31" t="s">
        <v>17</v>
      </c>
    </row>
    <row r="12" spans="1:11" s="27" customFormat="1" ht="15" customHeight="1" x14ac:dyDescent="0.25">
      <c r="A12" s="28">
        <v>43957</v>
      </c>
      <c r="B12" s="77">
        <v>2391</v>
      </c>
      <c r="C12" s="69" t="s">
        <v>209</v>
      </c>
      <c r="D12" s="30" t="s">
        <v>149</v>
      </c>
      <c r="E12" s="30" t="s">
        <v>210</v>
      </c>
      <c r="F12" s="22">
        <v>23430</v>
      </c>
      <c r="G12" s="23">
        <f t="shared" si="0"/>
        <v>3748.8</v>
      </c>
      <c r="H12" s="22">
        <f t="shared" si="1"/>
        <v>27178.799999999999</v>
      </c>
      <c r="I12" s="25" t="s">
        <v>15</v>
      </c>
      <c r="J12" s="61" t="s">
        <v>16</v>
      </c>
      <c r="K12" s="31" t="s">
        <v>17</v>
      </c>
    </row>
    <row r="13" spans="1:11" s="27" customFormat="1" ht="30" x14ac:dyDescent="0.25">
      <c r="A13" s="28">
        <v>43957</v>
      </c>
      <c r="B13" s="77">
        <v>2391</v>
      </c>
      <c r="C13" s="68" t="s">
        <v>226</v>
      </c>
      <c r="D13" s="30" t="s">
        <v>173</v>
      </c>
      <c r="E13" s="30" t="s">
        <v>210</v>
      </c>
      <c r="F13" s="22">
        <v>2560</v>
      </c>
      <c r="G13" s="23">
        <f t="shared" si="0"/>
        <v>409.6</v>
      </c>
      <c r="H13" s="22">
        <f t="shared" si="1"/>
        <v>2969.6</v>
      </c>
      <c r="I13" s="25" t="s">
        <v>15</v>
      </c>
      <c r="J13" s="61" t="s">
        <v>16</v>
      </c>
      <c r="K13" s="31" t="s">
        <v>17</v>
      </c>
    </row>
    <row r="14" spans="1:11" s="27" customFormat="1" ht="30" x14ac:dyDescent="0.25">
      <c r="A14" s="28">
        <v>43957</v>
      </c>
      <c r="B14" s="77">
        <v>2391</v>
      </c>
      <c r="C14" s="68" t="s">
        <v>204</v>
      </c>
      <c r="D14" s="30" t="s">
        <v>227</v>
      </c>
      <c r="E14" s="30" t="s">
        <v>228</v>
      </c>
      <c r="F14" s="22">
        <v>1813.5862099999999</v>
      </c>
      <c r="G14" s="23">
        <f t="shared" si="0"/>
        <v>290.17379360000001</v>
      </c>
      <c r="H14" s="22">
        <f t="shared" si="1"/>
        <v>2103.7600035999999</v>
      </c>
      <c r="I14" s="25" t="s">
        <v>15</v>
      </c>
      <c r="J14" s="61" t="s">
        <v>16</v>
      </c>
      <c r="K14" s="31" t="s">
        <v>17</v>
      </c>
    </row>
    <row r="15" spans="1:11" s="27" customFormat="1" ht="30" x14ac:dyDescent="0.25">
      <c r="A15" s="28">
        <v>43958</v>
      </c>
      <c r="B15" s="77">
        <v>2612</v>
      </c>
      <c r="C15" s="30" t="s">
        <v>41</v>
      </c>
      <c r="D15" s="30" t="s">
        <v>42</v>
      </c>
      <c r="E15" s="30" t="s">
        <v>197</v>
      </c>
      <c r="F15" s="22">
        <v>3448.2758600000002</v>
      </c>
      <c r="G15" s="23">
        <f t="shared" si="0"/>
        <v>551.72413760000006</v>
      </c>
      <c r="H15" s="22">
        <f t="shared" si="1"/>
        <v>3999.9999976000004</v>
      </c>
      <c r="I15" s="25" t="s">
        <v>15</v>
      </c>
      <c r="J15" s="61" t="s">
        <v>16</v>
      </c>
      <c r="K15" s="31" t="s">
        <v>17</v>
      </c>
    </row>
    <row r="16" spans="1:11" s="27" customFormat="1" ht="30" x14ac:dyDescent="0.25">
      <c r="A16" s="28">
        <v>43963</v>
      </c>
      <c r="B16" s="77">
        <v>2391</v>
      </c>
      <c r="C16" s="30" t="s">
        <v>59</v>
      </c>
      <c r="D16" s="30" t="s">
        <v>60</v>
      </c>
      <c r="E16" s="30" t="s">
        <v>229</v>
      </c>
      <c r="F16" s="22">
        <v>334.85</v>
      </c>
      <c r="G16" s="23">
        <f t="shared" si="0"/>
        <v>53.576000000000008</v>
      </c>
      <c r="H16" s="22">
        <f t="shared" si="1"/>
        <v>388.42600000000004</v>
      </c>
      <c r="I16" s="25" t="s">
        <v>15</v>
      </c>
      <c r="J16" s="61" t="s">
        <v>16</v>
      </c>
      <c r="K16" s="31" t="s">
        <v>17</v>
      </c>
    </row>
    <row r="17" spans="1:11" s="27" customFormat="1" ht="30" x14ac:dyDescent="0.25">
      <c r="A17" s="28">
        <v>43963</v>
      </c>
      <c r="B17" s="78">
        <v>3362</v>
      </c>
      <c r="C17" s="30" t="s">
        <v>18</v>
      </c>
      <c r="D17" s="30" t="s">
        <v>230</v>
      </c>
      <c r="E17" s="30" t="s">
        <v>231</v>
      </c>
      <c r="F17" s="32">
        <v>2620.6999999999998</v>
      </c>
      <c r="G17" s="23">
        <f t="shared" si="0"/>
        <v>419.31199999999995</v>
      </c>
      <c r="H17" s="22">
        <f t="shared" si="1"/>
        <v>3040.0119999999997</v>
      </c>
      <c r="I17" s="25" t="s">
        <v>15</v>
      </c>
      <c r="J17" s="61" t="s">
        <v>16</v>
      </c>
      <c r="K17" s="31" t="s">
        <v>17</v>
      </c>
    </row>
    <row r="18" spans="1:11" s="27" customFormat="1" ht="30" x14ac:dyDescent="0.25">
      <c r="A18" s="28">
        <v>43964</v>
      </c>
      <c r="B18" s="77">
        <v>2391</v>
      </c>
      <c r="C18" s="68" t="s">
        <v>232</v>
      </c>
      <c r="D18" s="30" t="s">
        <v>233</v>
      </c>
      <c r="E18" s="30" t="s">
        <v>234</v>
      </c>
      <c r="F18" s="32">
        <v>555</v>
      </c>
      <c r="G18" s="23">
        <f t="shared" si="0"/>
        <v>88.8</v>
      </c>
      <c r="H18" s="22">
        <f t="shared" si="1"/>
        <v>643.79999999999995</v>
      </c>
      <c r="I18" s="25" t="s">
        <v>15</v>
      </c>
      <c r="J18" s="61" t="s">
        <v>16</v>
      </c>
      <c r="K18" s="31" t="s">
        <v>17</v>
      </c>
    </row>
    <row r="19" spans="1:11" s="27" customFormat="1" ht="30" x14ac:dyDescent="0.25">
      <c r="A19" s="28">
        <v>43965</v>
      </c>
      <c r="B19" s="78">
        <v>3362</v>
      </c>
      <c r="C19" s="30" t="s">
        <v>18</v>
      </c>
      <c r="D19" s="30" t="s">
        <v>230</v>
      </c>
      <c r="E19" s="30" t="s">
        <v>231</v>
      </c>
      <c r="F19" s="22">
        <v>2900</v>
      </c>
      <c r="G19" s="23">
        <f t="shared" si="0"/>
        <v>464</v>
      </c>
      <c r="H19" s="22">
        <f t="shared" si="1"/>
        <v>3364</v>
      </c>
      <c r="I19" s="25" t="s">
        <v>15</v>
      </c>
      <c r="J19" s="61" t="s">
        <v>16</v>
      </c>
      <c r="K19" s="31" t="s">
        <v>17</v>
      </c>
    </row>
    <row r="20" spans="1:11" s="27" customFormat="1" ht="30" x14ac:dyDescent="0.25">
      <c r="A20" s="33">
        <v>43965</v>
      </c>
      <c r="B20" s="78">
        <v>3551</v>
      </c>
      <c r="C20" s="30" t="s">
        <v>143</v>
      </c>
      <c r="D20" s="30" t="s">
        <v>144</v>
      </c>
      <c r="E20" s="30" t="s">
        <v>235</v>
      </c>
      <c r="F20" s="32">
        <v>2025.94</v>
      </c>
      <c r="G20" s="23">
        <f t="shared" si="0"/>
        <v>324.15039999999999</v>
      </c>
      <c r="H20" s="22">
        <f t="shared" si="1"/>
        <v>2350.0904</v>
      </c>
      <c r="I20" s="25" t="s">
        <v>15</v>
      </c>
      <c r="J20" s="61" t="s">
        <v>16</v>
      </c>
      <c r="K20" s="31" t="s">
        <v>17</v>
      </c>
    </row>
    <row r="21" spans="1:11" s="27" customFormat="1" ht="30" x14ac:dyDescent="0.25">
      <c r="A21" s="33">
        <v>43965</v>
      </c>
      <c r="B21" s="79">
        <v>3551</v>
      </c>
      <c r="C21" s="39" t="s">
        <v>143</v>
      </c>
      <c r="D21" s="39" t="s">
        <v>144</v>
      </c>
      <c r="E21" s="39" t="s">
        <v>236</v>
      </c>
      <c r="F21" s="32">
        <v>2025.94</v>
      </c>
      <c r="G21" s="23">
        <f t="shared" si="0"/>
        <v>324.15039999999999</v>
      </c>
      <c r="H21" s="22">
        <f t="shared" si="1"/>
        <v>2350.0904</v>
      </c>
      <c r="I21" s="25" t="s">
        <v>15</v>
      </c>
      <c r="J21" s="61" t="s">
        <v>16</v>
      </c>
      <c r="K21" s="31" t="s">
        <v>17</v>
      </c>
    </row>
    <row r="22" spans="1:11" s="27" customFormat="1" ht="30" x14ac:dyDescent="0.25">
      <c r="A22" s="33">
        <v>43965</v>
      </c>
      <c r="B22" s="77">
        <v>2612</v>
      </c>
      <c r="C22" s="30" t="s">
        <v>41</v>
      </c>
      <c r="D22" s="30" t="s">
        <v>42</v>
      </c>
      <c r="E22" s="30" t="s">
        <v>197</v>
      </c>
      <c r="F22" s="22">
        <v>3448.2758600000002</v>
      </c>
      <c r="G22" s="23">
        <f t="shared" si="0"/>
        <v>551.72413760000006</v>
      </c>
      <c r="H22" s="22">
        <f t="shared" si="1"/>
        <v>3999.9999976000004</v>
      </c>
      <c r="I22" s="25" t="s">
        <v>15</v>
      </c>
      <c r="J22" s="61" t="s">
        <v>16</v>
      </c>
      <c r="K22" s="31" t="s">
        <v>17</v>
      </c>
    </row>
    <row r="23" spans="1:11" s="27" customFormat="1" ht="30" x14ac:dyDescent="0.25">
      <c r="A23" s="33">
        <v>43966</v>
      </c>
      <c r="B23" s="77">
        <v>2391</v>
      </c>
      <c r="C23" s="68" t="s">
        <v>59</v>
      </c>
      <c r="D23" s="30" t="s">
        <v>60</v>
      </c>
      <c r="E23" s="30" t="s">
        <v>237</v>
      </c>
      <c r="F23" s="32">
        <v>5706.2</v>
      </c>
      <c r="G23" s="23">
        <f t="shared" si="0"/>
        <v>912.99199999999996</v>
      </c>
      <c r="H23" s="22">
        <f t="shared" si="1"/>
        <v>6619.192</v>
      </c>
      <c r="I23" s="25" t="s">
        <v>15</v>
      </c>
      <c r="J23" s="61" t="s">
        <v>16</v>
      </c>
      <c r="K23" s="31" t="s">
        <v>17</v>
      </c>
    </row>
    <row r="24" spans="1:11" s="27" customFormat="1" ht="30" x14ac:dyDescent="0.25">
      <c r="A24" s="33">
        <v>43969</v>
      </c>
      <c r="B24" s="77">
        <v>2391</v>
      </c>
      <c r="C24" s="68" t="s">
        <v>216</v>
      </c>
      <c r="D24" s="30" t="s">
        <v>217</v>
      </c>
      <c r="E24" s="30" t="s">
        <v>238</v>
      </c>
      <c r="F24" s="32">
        <v>2896.55</v>
      </c>
      <c r="G24" s="23">
        <f t="shared" si="0"/>
        <v>463.44800000000004</v>
      </c>
      <c r="H24" s="22">
        <f t="shared" si="1"/>
        <v>3359.998</v>
      </c>
      <c r="I24" s="25" t="s">
        <v>15</v>
      </c>
      <c r="J24" s="61" t="s">
        <v>16</v>
      </c>
      <c r="K24" s="31" t="s">
        <v>17</v>
      </c>
    </row>
    <row r="25" spans="1:11" s="27" customFormat="1" ht="30" x14ac:dyDescent="0.25">
      <c r="A25" s="33">
        <v>43969</v>
      </c>
      <c r="B25" s="77">
        <v>2321</v>
      </c>
      <c r="C25" s="68" t="s">
        <v>34</v>
      </c>
      <c r="D25" s="30" t="s">
        <v>35</v>
      </c>
      <c r="E25" s="30" t="s">
        <v>239</v>
      </c>
      <c r="F25" s="32">
        <v>6750</v>
      </c>
      <c r="G25" s="23">
        <f t="shared" si="0"/>
        <v>1080</v>
      </c>
      <c r="H25" s="22">
        <f t="shared" si="1"/>
        <v>7830</v>
      </c>
      <c r="I25" s="25" t="s">
        <v>15</v>
      </c>
      <c r="J25" s="61" t="s">
        <v>16</v>
      </c>
      <c r="K25" s="31" t="s">
        <v>17</v>
      </c>
    </row>
    <row r="26" spans="1:11" s="27" customFormat="1" ht="30" x14ac:dyDescent="0.25">
      <c r="A26" s="33">
        <v>43970</v>
      </c>
      <c r="B26" s="77">
        <v>2321</v>
      </c>
      <c r="C26" s="68" t="s">
        <v>74</v>
      </c>
      <c r="D26" s="30" t="s">
        <v>75</v>
      </c>
      <c r="E26" s="30" t="s">
        <v>240</v>
      </c>
      <c r="F26" s="32">
        <v>41942</v>
      </c>
      <c r="G26" s="23">
        <f t="shared" si="0"/>
        <v>6710.72</v>
      </c>
      <c r="H26" s="22">
        <f t="shared" si="1"/>
        <v>48652.72</v>
      </c>
      <c r="I26" s="25" t="s">
        <v>15</v>
      </c>
      <c r="J26" s="61" t="s">
        <v>16</v>
      </c>
      <c r="K26" s="31" t="s">
        <v>17</v>
      </c>
    </row>
    <row r="27" spans="1:11" s="27" customFormat="1" ht="30" x14ac:dyDescent="0.25">
      <c r="A27" s="33">
        <v>43970</v>
      </c>
      <c r="B27" s="77">
        <v>3311</v>
      </c>
      <c r="C27" s="68" t="s">
        <v>241</v>
      </c>
      <c r="D27" s="30" t="s">
        <v>242</v>
      </c>
      <c r="E27" s="30" t="s">
        <v>243</v>
      </c>
      <c r="F27" s="22">
        <v>325</v>
      </c>
      <c r="G27" s="23">
        <f t="shared" si="0"/>
        <v>52</v>
      </c>
      <c r="H27" s="22">
        <f t="shared" si="1"/>
        <v>377</v>
      </c>
      <c r="I27" s="25" t="s">
        <v>15</v>
      </c>
      <c r="J27" s="61" t="s">
        <v>16</v>
      </c>
      <c r="K27" s="31" t="s">
        <v>17</v>
      </c>
    </row>
    <row r="28" spans="1:11" s="27" customFormat="1" ht="30" x14ac:dyDescent="0.25">
      <c r="A28" s="33">
        <v>43970</v>
      </c>
      <c r="B28" s="77">
        <v>2391</v>
      </c>
      <c r="C28" s="69" t="s">
        <v>244</v>
      </c>
      <c r="D28" s="30" t="s">
        <v>245</v>
      </c>
      <c r="E28" s="30" t="s">
        <v>246</v>
      </c>
      <c r="F28" s="32">
        <v>5883</v>
      </c>
      <c r="G28" s="23">
        <f t="shared" si="0"/>
        <v>941.28</v>
      </c>
      <c r="H28" s="22">
        <f t="shared" si="1"/>
        <v>6824.28</v>
      </c>
      <c r="I28" s="25" t="s">
        <v>15</v>
      </c>
      <c r="J28" s="61" t="s">
        <v>16</v>
      </c>
      <c r="K28" s="31" t="s">
        <v>17</v>
      </c>
    </row>
    <row r="29" spans="1:11" s="27" customFormat="1" ht="15" customHeight="1" x14ac:dyDescent="0.25">
      <c r="A29" s="33">
        <v>43971</v>
      </c>
      <c r="B29" s="77">
        <v>2391</v>
      </c>
      <c r="C29" s="30" t="s">
        <v>59</v>
      </c>
      <c r="D29" s="30" t="s">
        <v>60</v>
      </c>
      <c r="E29" s="30" t="s">
        <v>247</v>
      </c>
      <c r="F29" s="32">
        <v>3491.38</v>
      </c>
      <c r="G29" s="23">
        <f t="shared" si="0"/>
        <v>558.62080000000003</v>
      </c>
      <c r="H29" s="22">
        <f t="shared" si="1"/>
        <v>4050.0008000000003</v>
      </c>
      <c r="I29" s="25" t="s">
        <v>15</v>
      </c>
      <c r="J29" s="61" t="s">
        <v>16</v>
      </c>
      <c r="K29" s="31" t="s">
        <v>17</v>
      </c>
    </row>
    <row r="30" spans="1:11" s="27" customFormat="1" ht="30" x14ac:dyDescent="0.25">
      <c r="A30" s="33">
        <v>43972</v>
      </c>
      <c r="B30" s="77">
        <v>2391</v>
      </c>
      <c r="C30" s="68" t="s">
        <v>248</v>
      </c>
      <c r="D30" s="30" t="s">
        <v>249</v>
      </c>
      <c r="E30" s="30" t="s">
        <v>250</v>
      </c>
      <c r="F30" s="32">
        <v>17715.11</v>
      </c>
      <c r="G30" s="23">
        <f t="shared" si="0"/>
        <v>2834.4176000000002</v>
      </c>
      <c r="H30" s="22">
        <f t="shared" si="1"/>
        <v>20549.527600000001</v>
      </c>
      <c r="I30" s="25" t="s">
        <v>15</v>
      </c>
      <c r="J30" s="61" t="s">
        <v>16</v>
      </c>
      <c r="K30" s="31" t="s">
        <v>17</v>
      </c>
    </row>
    <row r="31" spans="1:11" s="27" customFormat="1" ht="30" x14ac:dyDescent="0.25">
      <c r="A31" s="33">
        <v>43972</v>
      </c>
      <c r="B31" s="80">
        <v>2121</v>
      </c>
      <c r="C31" s="35" t="s">
        <v>118</v>
      </c>
      <c r="D31" s="30" t="s">
        <v>251</v>
      </c>
      <c r="E31" s="30" t="s">
        <v>119</v>
      </c>
      <c r="F31" s="32">
        <v>2612.0700000000002</v>
      </c>
      <c r="G31" s="23">
        <f t="shared" si="0"/>
        <v>417.93120000000005</v>
      </c>
      <c r="H31" s="22">
        <f t="shared" si="1"/>
        <v>3030.0012000000002</v>
      </c>
      <c r="I31" s="25" t="s">
        <v>15</v>
      </c>
      <c r="J31" s="61" t="s">
        <v>16</v>
      </c>
      <c r="K31" s="31" t="s">
        <v>17</v>
      </c>
    </row>
    <row r="32" spans="1:11" s="27" customFormat="1" ht="30" x14ac:dyDescent="0.25">
      <c r="A32" s="33">
        <v>43972</v>
      </c>
      <c r="B32" s="77">
        <v>4418</v>
      </c>
      <c r="C32" s="68" t="s">
        <v>252</v>
      </c>
      <c r="D32" s="30" t="s">
        <v>253</v>
      </c>
      <c r="E32" s="39" t="s">
        <v>254</v>
      </c>
      <c r="F32" s="40">
        <v>7400</v>
      </c>
      <c r="G32" s="23">
        <f t="shared" si="0"/>
        <v>1184</v>
      </c>
      <c r="H32" s="22">
        <f t="shared" si="1"/>
        <v>8584</v>
      </c>
      <c r="I32" s="25" t="s">
        <v>15</v>
      </c>
      <c r="J32" s="61" t="s">
        <v>16</v>
      </c>
      <c r="K32" s="31" t="s">
        <v>17</v>
      </c>
    </row>
    <row r="33" spans="1:11" s="27" customFormat="1" ht="30" x14ac:dyDescent="0.25">
      <c r="A33" s="33">
        <v>43974</v>
      </c>
      <c r="B33" s="77">
        <v>2612</v>
      </c>
      <c r="C33" s="30" t="s">
        <v>41</v>
      </c>
      <c r="D33" s="30" t="s">
        <v>42</v>
      </c>
      <c r="E33" s="30" t="s">
        <v>197</v>
      </c>
      <c r="F33" s="22">
        <v>3448.2758600000002</v>
      </c>
      <c r="G33" s="23">
        <f t="shared" ref="G33" si="2">F33*0.16</f>
        <v>551.72413760000006</v>
      </c>
      <c r="H33" s="22">
        <f t="shared" ref="H33" si="3">F33+G33</f>
        <v>3999.9999976000004</v>
      </c>
      <c r="I33" s="25" t="s">
        <v>15</v>
      </c>
      <c r="J33" s="61" t="s">
        <v>16</v>
      </c>
      <c r="K33" s="31" t="s">
        <v>17</v>
      </c>
    </row>
    <row r="34" spans="1:11" s="27" customFormat="1" ht="45" x14ac:dyDescent="0.25">
      <c r="A34" s="33">
        <v>43977</v>
      </c>
      <c r="B34" s="77">
        <v>2391</v>
      </c>
      <c r="C34" s="69" t="s">
        <v>244</v>
      </c>
      <c r="D34" s="30" t="s">
        <v>245</v>
      </c>
      <c r="E34" s="39" t="s">
        <v>222</v>
      </c>
      <c r="F34" s="40">
        <v>1440</v>
      </c>
      <c r="G34" s="23">
        <f t="shared" si="0"/>
        <v>230.4</v>
      </c>
      <c r="H34" s="22">
        <f t="shared" si="1"/>
        <v>1670.4</v>
      </c>
      <c r="I34" s="25" t="s">
        <v>15</v>
      </c>
      <c r="J34" s="61" t="s">
        <v>16</v>
      </c>
      <c r="K34" s="31" t="s">
        <v>17</v>
      </c>
    </row>
    <row r="35" spans="1:11" s="27" customFormat="1" ht="45" x14ac:dyDescent="0.25">
      <c r="A35" s="33">
        <v>43977</v>
      </c>
      <c r="B35" s="77">
        <v>2391</v>
      </c>
      <c r="C35" s="69" t="s">
        <v>95</v>
      </c>
      <c r="D35" s="30" t="s">
        <v>255</v>
      </c>
      <c r="E35" s="39" t="s">
        <v>256</v>
      </c>
      <c r="F35" s="40">
        <v>13306.9</v>
      </c>
      <c r="G35" s="23">
        <f t="shared" si="0"/>
        <v>2129.1039999999998</v>
      </c>
      <c r="H35" s="22">
        <f t="shared" si="1"/>
        <v>15436.003999999999</v>
      </c>
      <c r="I35" s="25" t="s">
        <v>15</v>
      </c>
      <c r="J35" s="61" t="s">
        <v>16</v>
      </c>
      <c r="K35" s="31" t="s">
        <v>17</v>
      </c>
    </row>
    <row r="36" spans="1:11" s="27" customFormat="1" ht="45" x14ac:dyDescent="0.25">
      <c r="A36" s="33">
        <v>43977</v>
      </c>
      <c r="B36" s="77">
        <v>2391</v>
      </c>
      <c r="C36" s="69" t="s">
        <v>226</v>
      </c>
      <c r="D36" s="30" t="s">
        <v>173</v>
      </c>
      <c r="E36" s="30" t="s">
        <v>257</v>
      </c>
      <c r="F36" s="40">
        <v>2976</v>
      </c>
      <c r="G36" s="23">
        <f t="shared" si="0"/>
        <v>476.16</v>
      </c>
      <c r="H36" s="22">
        <f t="shared" si="1"/>
        <v>3452.16</v>
      </c>
      <c r="I36" s="25" t="s">
        <v>15</v>
      </c>
      <c r="J36" s="61" t="s">
        <v>16</v>
      </c>
      <c r="K36" s="31" t="s">
        <v>17</v>
      </c>
    </row>
    <row r="37" spans="1:11" s="27" customFormat="1" ht="30" x14ac:dyDescent="0.25">
      <c r="A37" s="33">
        <v>43979</v>
      </c>
      <c r="B37" s="77">
        <v>2391</v>
      </c>
      <c r="C37" s="68" t="s">
        <v>232</v>
      </c>
      <c r="D37" s="30" t="s">
        <v>233</v>
      </c>
      <c r="E37" s="30" t="s">
        <v>234</v>
      </c>
      <c r="F37" s="40">
        <v>585</v>
      </c>
      <c r="G37" s="23">
        <f t="shared" si="0"/>
        <v>93.600000000000009</v>
      </c>
      <c r="H37" s="22">
        <f t="shared" si="1"/>
        <v>678.6</v>
      </c>
      <c r="I37" s="25" t="s">
        <v>15</v>
      </c>
      <c r="J37" s="61" t="s">
        <v>16</v>
      </c>
      <c r="K37" s="31" t="s">
        <v>17</v>
      </c>
    </row>
    <row r="38" spans="1:11" s="27" customFormat="1" x14ac:dyDescent="0.25">
      <c r="A38" s="33"/>
      <c r="B38" s="30"/>
      <c r="C38" s="70"/>
      <c r="D38" s="39"/>
      <c r="E38" s="39"/>
      <c r="F38" s="71"/>
      <c r="G38" s="42">
        <f t="shared" ref="G38:G52" si="4">F38*0.16</f>
        <v>0</v>
      </c>
      <c r="H38" s="42">
        <f t="shared" ref="H38:H52" si="5">F38+G38</f>
        <v>0</v>
      </c>
      <c r="I38" s="43" t="s">
        <v>15</v>
      </c>
      <c r="J38" s="63" t="s">
        <v>16</v>
      </c>
      <c r="K38" s="31"/>
    </row>
    <row r="39" spans="1:11" s="27" customFormat="1" x14ac:dyDescent="0.25">
      <c r="A39" s="33"/>
      <c r="B39" s="30"/>
      <c r="C39" s="70"/>
      <c r="D39" s="39"/>
      <c r="E39" s="39"/>
      <c r="F39" s="71"/>
      <c r="G39" s="42">
        <f t="shared" si="4"/>
        <v>0</v>
      </c>
      <c r="H39" s="42">
        <f t="shared" si="5"/>
        <v>0</v>
      </c>
      <c r="I39" s="43" t="s">
        <v>15</v>
      </c>
      <c r="J39" s="63" t="s">
        <v>16</v>
      </c>
      <c r="K39" s="31"/>
    </row>
    <row r="40" spans="1:11" s="27" customFormat="1" x14ac:dyDescent="0.25">
      <c r="A40" s="33"/>
      <c r="B40" s="30"/>
      <c r="C40" s="70"/>
      <c r="D40" s="39"/>
      <c r="E40" s="39"/>
      <c r="F40" s="71"/>
      <c r="G40" s="42">
        <f t="shared" si="4"/>
        <v>0</v>
      </c>
      <c r="H40" s="42">
        <f t="shared" si="5"/>
        <v>0</v>
      </c>
      <c r="I40" s="43" t="s">
        <v>15</v>
      </c>
      <c r="J40" s="63" t="s">
        <v>16</v>
      </c>
      <c r="K40" s="31"/>
    </row>
    <row r="41" spans="1:11" s="27" customFormat="1" x14ac:dyDescent="0.25">
      <c r="A41" s="33"/>
      <c r="B41" s="30"/>
      <c r="C41" s="70"/>
      <c r="D41" s="39"/>
      <c r="E41" s="39"/>
      <c r="F41" s="71"/>
      <c r="G41" s="42">
        <f t="shared" si="4"/>
        <v>0</v>
      </c>
      <c r="H41" s="42">
        <f t="shared" si="5"/>
        <v>0</v>
      </c>
      <c r="I41" s="43" t="s">
        <v>15</v>
      </c>
      <c r="J41" s="63" t="s">
        <v>16</v>
      </c>
      <c r="K41" s="31"/>
    </row>
    <row r="42" spans="1:11" s="27" customFormat="1" x14ac:dyDescent="0.25">
      <c r="A42" s="33"/>
      <c r="B42" s="30"/>
      <c r="C42" s="70"/>
      <c r="D42" s="39"/>
      <c r="E42" s="30"/>
      <c r="F42" s="71"/>
      <c r="G42" s="42">
        <f t="shared" si="4"/>
        <v>0</v>
      </c>
      <c r="H42" s="42">
        <f t="shared" si="5"/>
        <v>0</v>
      </c>
      <c r="I42" s="43" t="s">
        <v>15</v>
      </c>
      <c r="J42" s="63" t="s">
        <v>16</v>
      </c>
      <c r="K42" s="31"/>
    </row>
    <row r="43" spans="1:11" s="27" customFormat="1" x14ac:dyDescent="0.25">
      <c r="A43" s="33"/>
      <c r="B43" s="30"/>
      <c r="C43" s="70"/>
      <c r="D43" s="39"/>
      <c r="E43" s="39"/>
      <c r="F43" s="71"/>
      <c r="G43" s="42">
        <f t="shared" si="4"/>
        <v>0</v>
      </c>
      <c r="H43" s="42">
        <f t="shared" si="5"/>
        <v>0</v>
      </c>
      <c r="I43" s="43" t="s">
        <v>15</v>
      </c>
      <c r="J43" s="63" t="s">
        <v>16</v>
      </c>
      <c r="K43" s="31"/>
    </row>
    <row r="44" spans="1:11" s="27" customFormat="1" x14ac:dyDescent="0.25">
      <c r="A44" s="33"/>
      <c r="B44" s="30"/>
      <c r="C44" s="70"/>
      <c r="D44" s="39"/>
      <c r="E44" s="39"/>
      <c r="F44" s="71"/>
      <c r="G44" s="42">
        <f t="shared" si="4"/>
        <v>0</v>
      </c>
      <c r="H44" s="42">
        <f t="shared" si="5"/>
        <v>0</v>
      </c>
      <c r="I44" s="43" t="s">
        <v>15</v>
      </c>
      <c r="J44" s="63" t="s">
        <v>16</v>
      </c>
      <c r="K44" s="31"/>
    </row>
    <row r="45" spans="1:11" s="27" customFormat="1" x14ac:dyDescent="0.25">
      <c r="A45" s="33"/>
      <c r="B45" s="30"/>
      <c r="C45" s="70"/>
      <c r="D45" s="39"/>
      <c r="E45" s="39"/>
      <c r="F45" s="71"/>
      <c r="G45" s="42">
        <f t="shared" si="4"/>
        <v>0</v>
      </c>
      <c r="H45" s="42">
        <f t="shared" si="5"/>
        <v>0</v>
      </c>
      <c r="I45" s="43" t="s">
        <v>15</v>
      </c>
      <c r="J45" s="63" t="s">
        <v>16</v>
      </c>
      <c r="K45" s="31"/>
    </row>
    <row r="46" spans="1:11" s="27" customFormat="1" x14ac:dyDescent="0.25">
      <c r="A46" s="33"/>
      <c r="B46" s="30"/>
      <c r="C46" s="70"/>
      <c r="D46" s="39"/>
      <c r="E46" s="39"/>
      <c r="F46" s="71"/>
      <c r="G46" s="42">
        <f t="shared" si="4"/>
        <v>0</v>
      </c>
      <c r="H46" s="42">
        <f t="shared" si="5"/>
        <v>0</v>
      </c>
      <c r="I46" s="43" t="s">
        <v>15</v>
      </c>
      <c r="J46" s="63" t="s">
        <v>16</v>
      </c>
      <c r="K46" s="31"/>
    </row>
    <row r="47" spans="1:11" s="27" customFormat="1" x14ac:dyDescent="0.25">
      <c r="A47" s="33"/>
      <c r="B47" s="30"/>
      <c r="C47" s="70"/>
      <c r="D47" s="39"/>
      <c r="E47" s="39"/>
      <c r="F47" s="40"/>
      <c r="G47" s="42">
        <f t="shared" si="4"/>
        <v>0</v>
      </c>
      <c r="H47" s="42">
        <f t="shared" si="5"/>
        <v>0</v>
      </c>
      <c r="I47" s="43" t="s">
        <v>15</v>
      </c>
      <c r="J47" s="63" t="s">
        <v>16</v>
      </c>
      <c r="K47" s="31"/>
    </row>
    <row r="48" spans="1:11" s="27" customFormat="1" x14ac:dyDescent="0.25">
      <c r="A48" s="33"/>
      <c r="B48" s="30"/>
      <c r="C48" s="70"/>
      <c r="D48" s="39"/>
      <c r="E48" s="39"/>
      <c r="F48" s="40"/>
      <c r="G48" s="42">
        <f t="shared" si="4"/>
        <v>0</v>
      </c>
      <c r="H48" s="42"/>
      <c r="I48" s="43" t="s">
        <v>15</v>
      </c>
      <c r="J48" s="63" t="s">
        <v>16</v>
      </c>
      <c r="K48" s="31"/>
    </row>
    <row r="49" spans="1:11" s="27" customFormat="1" x14ac:dyDescent="0.25">
      <c r="A49" s="33"/>
      <c r="B49" s="30"/>
      <c r="C49" s="70"/>
      <c r="D49" s="39"/>
      <c r="E49" s="39"/>
      <c r="F49" s="41"/>
      <c r="G49" s="42">
        <f t="shared" si="4"/>
        <v>0</v>
      </c>
      <c r="H49" s="42">
        <f t="shared" si="5"/>
        <v>0</v>
      </c>
      <c r="I49" s="43" t="s">
        <v>15</v>
      </c>
      <c r="J49" s="63" t="s">
        <v>16</v>
      </c>
      <c r="K49" s="31"/>
    </row>
    <row r="50" spans="1:11" s="27" customFormat="1" x14ac:dyDescent="0.25">
      <c r="A50" s="33"/>
      <c r="B50" s="30"/>
      <c r="C50" s="70"/>
      <c r="D50" s="39"/>
      <c r="E50" s="39"/>
      <c r="F50" s="45"/>
      <c r="G50" s="42">
        <f t="shared" si="4"/>
        <v>0</v>
      </c>
      <c r="H50" s="42">
        <f t="shared" si="5"/>
        <v>0</v>
      </c>
      <c r="I50" s="43" t="s">
        <v>15</v>
      </c>
      <c r="J50" s="63" t="s">
        <v>16</v>
      </c>
      <c r="K50" s="31"/>
    </row>
    <row r="51" spans="1:11" s="27" customFormat="1" x14ac:dyDescent="0.25">
      <c r="A51" s="46"/>
      <c r="B51" s="30"/>
      <c r="C51" s="70"/>
      <c r="D51" s="39"/>
      <c r="E51" s="39"/>
      <c r="F51" s="45"/>
      <c r="G51" s="42">
        <f t="shared" si="4"/>
        <v>0</v>
      </c>
      <c r="H51" s="42">
        <f t="shared" si="5"/>
        <v>0</v>
      </c>
      <c r="I51" s="47"/>
      <c r="J51" s="64"/>
      <c r="K51" s="31"/>
    </row>
    <row r="52" spans="1:11" s="27" customFormat="1" x14ac:dyDescent="0.25">
      <c r="A52" s="48"/>
      <c r="B52" s="50"/>
      <c r="C52" s="72"/>
      <c r="D52" s="50"/>
      <c r="E52" s="50"/>
      <c r="F52" s="51"/>
      <c r="G52" s="52">
        <f t="shared" si="4"/>
        <v>0</v>
      </c>
      <c r="H52" s="52">
        <f t="shared" si="5"/>
        <v>0</v>
      </c>
      <c r="I52" s="53"/>
      <c r="J52" s="65"/>
      <c r="K52" s="54"/>
    </row>
    <row r="54" spans="1:11" ht="15.75" thickBot="1" x14ac:dyDescent="0.3"/>
    <row r="55" spans="1:11" ht="15.75" thickBot="1" x14ac:dyDescent="0.3">
      <c r="F55" s="73">
        <f>SUM(F9:F54)</f>
        <v>163140.91585896551</v>
      </c>
      <c r="G55" s="74">
        <f>SUM(G9:G54)</f>
        <v>26102.546537434482</v>
      </c>
      <c r="H55" s="75">
        <f>F55+G55</f>
        <v>189243.46239639999</v>
      </c>
    </row>
  </sheetData>
  <autoFilter ref="A8:K52"/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opLeftCell="A103" workbookViewId="0">
      <selection activeCell="B36" sqref="B36:E36"/>
    </sheetView>
  </sheetViews>
  <sheetFormatPr baseColWidth="10" defaultRowHeight="15" x14ac:dyDescent="0.25"/>
  <cols>
    <col min="2" max="2" width="8.7109375" bestFit="1" customWidth="1"/>
    <col min="3" max="3" width="41.42578125" bestFit="1" customWidth="1"/>
    <col min="4" max="4" width="14.5703125" bestFit="1" customWidth="1"/>
    <col min="5" max="5" width="54.5703125" style="11" bestFit="1" customWidth="1"/>
    <col min="6" max="6" width="15.140625" style="11" bestFit="1" customWidth="1"/>
    <col min="7" max="7" width="12.5703125" style="11" bestFit="1" customWidth="1"/>
    <col min="8" max="8" width="15.85546875" bestFit="1" customWidth="1"/>
    <col min="9" max="10" width="13" bestFit="1" customWidth="1"/>
    <col min="11" max="11" width="11.42578125" style="57"/>
  </cols>
  <sheetData>
    <row r="1" spans="1:11" s="5" customFormat="1" ht="23.25" x14ac:dyDescent="0.35">
      <c r="A1" s="1"/>
      <c r="B1" s="1"/>
      <c r="C1" s="1"/>
      <c r="D1" s="1"/>
      <c r="E1" s="3"/>
      <c r="F1" s="3"/>
      <c r="G1" s="3"/>
      <c r="H1" s="1"/>
      <c r="I1" s="1"/>
      <c r="K1" s="4"/>
    </row>
    <row r="2" spans="1:11" s="5" customFormat="1" x14ac:dyDescent="0.25">
      <c r="A2" s="6"/>
      <c r="B2" s="6"/>
      <c r="C2" s="6"/>
      <c r="D2" s="6"/>
      <c r="E2" s="8"/>
      <c r="F2" s="8"/>
      <c r="G2" s="8"/>
      <c r="H2" s="6"/>
      <c r="I2" s="6"/>
      <c r="K2" s="4"/>
    </row>
    <row r="3" spans="1:11" s="5" customFormat="1" ht="23.25" x14ac:dyDescent="0.35">
      <c r="C3" s="92" t="s">
        <v>0</v>
      </c>
      <c r="D3" s="92"/>
      <c r="E3" s="92"/>
      <c r="F3" s="92"/>
      <c r="G3" s="92"/>
      <c r="H3" s="9"/>
      <c r="I3" s="10"/>
      <c r="K3" s="4"/>
    </row>
    <row r="4" spans="1:11" s="5" customFormat="1" x14ac:dyDescent="0.25">
      <c r="E4" s="11"/>
      <c r="F4" s="11"/>
      <c r="G4" s="11"/>
      <c r="H4" s="9"/>
      <c r="I4" s="10"/>
      <c r="K4" s="4"/>
    </row>
    <row r="5" spans="1:11" s="5" customFormat="1" ht="15.75" x14ac:dyDescent="0.25">
      <c r="D5" s="93"/>
      <c r="E5" s="93"/>
      <c r="F5" s="11"/>
      <c r="G5" s="11"/>
      <c r="H5" s="9"/>
      <c r="I5" s="10"/>
      <c r="K5" s="4"/>
    </row>
    <row r="6" spans="1:11" s="5" customFormat="1" x14ac:dyDescent="0.25">
      <c r="E6" s="11"/>
      <c r="F6" s="11"/>
      <c r="G6" s="11"/>
      <c r="H6" s="9"/>
      <c r="I6" s="10"/>
      <c r="K6" s="4"/>
    </row>
    <row r="7" spans="1:11" s="5" customFormat="1" ht="15.75" thickBot="1" x14ac:dyDescent="0.3">
      <c r="E7" s="11"/>
      <c r="F7" s="11"/>
      <c r="G7" s="11"/>
      <c r="H7" s="9"/>
      <c r="I7" s="10"/>
      <c r="K7" s="4"/>
    </row>
    <row r="8" spans="1:11" s="5" customFormat="1" ht="45.75" thickBot="1" x14ac:dyDescent="0.3">
      <c r="A8" s="12" t="s">
        <v>1</v>
      </c>
      <c r="B8" s="13" t="s">
        <v>2</v>
      </c>
      <c r="C8" s="14" t="s">
        <v>3</v>
      </c>
      <c r="D8" s="14" t="s">
        <v>4</v>
      </c>
      <c r="E8" s="14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59" t="s">
        <v>10</v>
      </c>
      <c r="K8" s="60" t="s">
        <v>11</v>
      </c>
    </row>
    <row r="9" spans="1:11" s="27" customFormat="1" ht="30" x14ac:dyDescent="0.25">
      <c r="A9" s="19">
        <v>43983</v>
      </c>
      <c r="B9" s="76">
        <v>2612</v>
      </c>
      <c r="C9" s="67" t="s">
        <v>41</v>
      </c>
      <c r="D9" s="30" t="s">
        <v>42</v>
      </c>
      <c r="E9" s="30" t="s">
        <v>43</v>
      </c>
      <c r="F9" s="22">
        <v>3448.275862</v>
      </c>
      <c r="G9" s="23">
        <f>F9*0.16</f>
        <v>551.72413791999998</v>
      </c>
      <c r="H9" s="24">
        <f>F9+G9</f>
        <v>3999.9999999199999</v>
      </c>
      <c r="I9" s="25" t="s">
        <v>15</v>
      </c>
      <c r="J9" s="61" t="s">
        <v>16</v>
      </c>
      <c r="K9" s="26" t="s">
        <v>17</v>
      </c>
    </row>
    <row r="10" spans="1:11" s="27" customFormat="1" ht="30" x14ac:dyDescent="0.25">
      <c r="A10" s="28">
        <v>43985</v>
      </c>
      <c r="B10" s="77">
        <v>2391</v>
      </c>
      <c r="C10" s="68" t="s">
        <v>59</v>
      </c>
      <c r="D10" s="30" t="s">
        <v>60</v>
      </c>
      <c r="E10" s="30" t="s">
        <v>258</v>
      </c>
      <c r="F10" s="22">
        <v>3406.16</v>
      </c>
      <c r="G10" s="23">
        <f>F10*0.16</f>
        <v>544.98559999999998</v>
      </c>
      <c r="H10" s="22">
        <f>F10+G10</f>
        <v>3951.1455999999998</v>
      </c>
      <c r="I10" s="25" t="s">
        <v>15</v>
      </c>
      <c r="J10" s="61" t="s">
        <v>16</v>
      </c>
      <c r="K10" s="31" t="s">
        <v>17</v>
      </c>
    </row>
    <row r="11" spans="1:11" s="27" customFormat="1" ht="30" x14ac:dyDescent="0.25">
      <c r="A11" s="28">
        <v>43986</v>
      </c>
      <c r="B11" s="77">
        <v>2391</v>
      </c>
      <c r="C11" s="68" t="s">
        <v>259</v>
      </c>
      <c r="D11" s="30" t="s">
        <v>260</v>
      </c>
      <c r="E11" s="30" t="s">
        <v>261</v>
      </c>
      <c r="F11" s="22">
        <v>16599</v>
      </c>
      <c r="G11" s="23">
        <f t="shared" ref="G11:G74" si="0">F11*0.16</f>
        <v>2655.84</v>
      </c>
      <c r="H11" s="22">
        <f t="shared" ref="H11:H74" si="1">F11+G11</f>
        <v>19254.84</v>
      </c>
      <c r="I11" s="25" t="s">
        <v>15</v>
      </c>
      <c r="J11" s="61" t="s">
        <v>16</v>
      </c>
      <c r="K11" s="31" t="s">
        <v>17</v>
      </c>
    </row>
    <row r="12" spans="1:11" s="27" customFormat="1" ht="15" customHeight="1" x14ac:dyDescent="0.25">
      <c r="A12" s="28">
        <v>43986</v>
      </c>
      <c r="B12" s="77">
        <v>3141</v>
      </c>
      <c r="C12" s="68" t="s">
        <v>98</v>
      </c>
      <c r="D12" s="30" t="s">
        <v>29</v>
      </c>
      <c r="E12" s="30" t="s">
        <v>225</v>
      </c>
      <c r="F12" s="22">
        <v>384.48275860000001</v>
      </c>
      <c r="G12" s="23">
        <f t="shared" si="0"/>
        <v>61.517241376000001</v>
      </c>
      <c r="H12" s="22">
        <f t="shared" si="1"/>
        <v>445.99999997600003</v>
      </c>
      <c r="I12" s="25" t="s">
        <v>15</v>
      </c>
      <c r="J12" s="61" t="s">
        <v>16</v>
      </c>
      <c r="K12" s="31" t="s">
        <v>17</v>
      </c>
    </row>
    <row r="13" spans="1:11" s="27" customFormat="1" ht="30" x14ac:dyDescent="0.25">
      <c r="A13" s="28">
        <v>43986</v>
      </c>
      <c r="B13" s="77">
        <v>3141</v>
      </c>
      <c r="C13" s="68" t="s">
        <v>98</v>
      </c>
      <c r="D13" s="30" t="s">
        <v>29</v>
      </c>
      <c r="E13" s="30" t="s">
        <v>224</v>
      </c>
      <c r="F13" s="22">
        <v>473.27586206896501</v>
      </c>
      <c r="G13" s="23">
        <f t="shared" si="0"/>
        <v>75.724137931034406</v>
      </c>
      <c r="H13" s="22">
        <f t="shared" si="1"/>
        <v>548.99999999999943</v>
      </c>
      <c r="I13" s="25" t="s">
        <v>15</v>
      </c>
      <c r="J13" s="61" t="s">
        <v>16</v>
      </c>
      <c r="K13" s="31" t="s">
        <v>17</v>
      </c>
    </row>
    <row r="14" spans="1:11" s="27" customFormat="1" ht="30" x14ac:dyDescent="0.25">
      <c r="A14" s="28">
        <v>43986</v>
      </c>
      <c r="B14" s="77">
        <v>3141</v>
      </c>
      <c r="C14" s="68" t="s">
        <v>98</v>
      </c>
      <c r="D14" s="30" t="s">
        <v>29</v>
      </c>
      <c r="E14" s="30" t="s">
        <v>223</v>
      </c>
      <c r="F14" s="22">
        <v>180.17241369999999</v>
      </c>
      <c r="G14" s="23">
        <f t="shared" si="0"/>
        <v>28.827586191999998</v>
      </c>
      <c r="H14" s="22">
        <f t="shared" si="1"/>
        <v>208.99999989200001</v>
      </c>
      <c r="I14" s="25" t="s">
        <v>15</v>
      </c>
      <c r="J14" s="61" t="s">
        <v>16</v>
      </c>
      <c r="K14" s="31" t="s">
        <v>17</v>
      </c>
    </row>
    <row r="15" spans="1:11" s="27" customFormat="1" ht="30" x14ac:dyDescent="0.25">
      <c r="A15" s="28">
        <v>43986</v>
      </c>
      <c r="B15" s="77">
        <v>2391</v>
      </c>
      <c r="C15" s="30" t="s">
        <v>120</v>
      </c>
      <c r="D15" s="30" t="s">
        <v>121</v>
      </c>
      <c r="E15" s="30" t="s">
        <v>262</v>
      </c>
      <c r="F15" s="22">
        <v>888</v>
      </c>
      <c r="G15" s="23">
        <f t="shared" si="0"/>
        <v>142.08000000000001</v>
      </c>
      <c r="H15" s="22">
        <f t="shared" si="1"/>
        <v>1030.08</v>
      </c>
      <c r="I15" s="25" t="s">
        <v>15</v>
      </c>
      <c r="J15" s="61" t="s">
        <v>16</v>
      </c>
      <c r="K15" s="31" t="s">
        <v>17</v>
      </c>
    </row>
    <row r="16" spans="1:11" s="27" customFormat="1" ht="30" x14ac:dyDescent="0.25">
      <c r="A16" s="28">
        <v>43990</v>
      </c>
      <c r="B16" s="77">
        <v>2391</v>
      </c>
      <c r="C16" s="68" t="s">
        <v>59</v>
      </c>
      <c r="D16" s="30" t="s">
        <v>60</v>
      </c>
      <c r="E16" s="30" t="s">
        <v>263</v>
      </c>
      <c r="F16" s="22">
        <v>3900</v>
      </c>
      <c r="G16" s="23">
        <f t="shared" si="0"/>
        <v>624</v>
      </c>
      <c r="H16" s="22">
        <f t="shared" si="1"/>
        <v>4524</v>
      </c>
      <c r="I16" s="25" t="s">
        <v>15</v>
      </c>
      <c r="J16" s="61" t="s">
        <v>16</v>
      </c>
      <c r="K16" s="31" t="s">
        <v>17</v>
      </c>
    </row>
    <row r="17" spans="1:11" s="27" customFormat="1" ht="30" x14ac:dyDescent="0.25">
      <c r="A17" s="28">
        <v>43991</v>
      </c>
      <c r="B17" s="78">
        <v>2612</v>
      </c>
      <c r="C17" s="30" t="s">
        <v>41</v>
      </c>
      <c r="D17" s="30" t="s">
        <v>42</v>
      </c>
      <c r="E17" s="30" t="s">
        <v>43</v>
      </c>
      <c r="F17" s="32">
        <v>3448.275862</v>
      </c>
      <c r="G17" s="23">
        <f t="shared" si="0"/>
        <v>551.72413791999998</v>
      </c>
      <c r="H17" s="22">
        <f t="shared" si="1"/>
        <v>3999.9999999199999</v>
      </c>
      <c r="I17" s="25" t="s">
        <v>15</v>
      </c>
      <c r="J17" s="61" t="s">
        <v>16</v>
      </c>
      <c r="K17" s="31" t="s">
        <v>17</v>
      </c>
    </row>
    <row r="18" spans="1:11" s="27" customFormat="1" ht="30" x14ac:dyDescent="0.25">
      <c r="A18" s="28">
        <v>43994</v>
      </c>
      <c r="B18" s="78">
        <v>2391</v>
      </c>
      <c r="C18" s="30" t="s">
        <v>22</v>
      </c>
      <c r="D18" s="30" t="s">
        <v>264</v>
      </c>
      <c r="E18" s="30" t="s">
        <v>23</v>
      </c>
      <c r="F18" s="32">
        <v>1293.5</v>
      </c>
      <c r="G18" s="23">
        <f t="shared" si="0"/>
        <v>206.96</v>
      </c>
      <c r="H18" s="22">
        <f t="shared" si="1"/>
        <v>1500.46</v>
      </c>
      <c r="I18" s="25" t="s">
        <v>15</v>
      </c>
      <c r="J18" s="61" t="s">
        <v>16</v>
      </c>
      <c r="K18" s="31" t="s">
        <v>17</v>
      </c>
    </row>
    <row r="19" spans="1:11" s="27" customFormat="1" ht="30" x14ac:dyDescent="0.25">
      <c r="A19" s="28">
        <v>43998</v>
      </c>
      <c r="B19" s="78">
        <v>2612</v>
      </c>
      <c r="C19" s="30" t="s">
        <v>41</v>
      </c>
      <c r="D19" s="30" t="s">
        <v>42</v>
      </c>
      <c r="E19" s="30" t="s">
        <v>43</v>
      </c>
      <c r="F19" s="32">
        <v>3448.275862</v>
      </c>
      <c r="G19" s="23">
        <f t="shared" si="0"/>
        <v>551.72413791999998</v>
      </c>
      <c r="H19" s="22">
        <f t="shared" si="1"/>
        <v>3999.9999999199999</v>
      </c>
      <c r="I19" s="25" t="s">
        <v>15</v>
      </c>
      <c r="J19" s="61" t="s">
        <v>16</v>
      </c>
      <c r="K19" s="31" t="s">
        <v>17</v>
      </c>
    </row>
    <row r="20" spans="1:11" s="27" customFormat="1" ht="30" x14ac:dyDescent="0.25">
      <c r="A20" s="33">
        <v>43998</v>
      </c>
      <c r="B20" s="78">
        <v>2391</v>
      </c>
      <c r="C20" s="30" t="s">
        <v>265</v>
      </c>
      <c r="D20" s="30" t="s">
        <v>266</v>
      </c>
      <c r="E20" s="30" t="s">
        <v>267</v>
      </c>
      <c r="F20" s="32">
        <v>9801.7199999999993</v>
      </c>
      <c r="G20" s="23">
        <f t="shared" si="0"/>
        <v>1568.2752</v>
      </c>
      <c r="H20" s="22">
        <f t="shared" si="1"/>
        <v>11369.995199999999</v>
      </c>
      <c r="I20" s="25" t="s">
        <v>15</v>
      </c>
      <c r="J20" s="61" t="s">
        <v>16</v>
      </c>
      <c r="K20" s="31" t="s">
        <v>17</v>
      </c>
    </row>
    <row r="21" spans="1:11" s="27" customFormat="1" ht="30" x14ac:dyDescent="0.25">
      <c r="A21" s="33">
        <v>44000</v>
      </c>
      <c r="B21" s="79">
        <v>2391</v>
      </c>
      <c r="C21" s="39" t="s">
        <v>140</v>
      </c>
      <c r="D21" s="39" t="s">
        <v>141</v>
      </c>
      <c r="E21" s="39" t="s">
        <v>268</v>
      </c>
      <c r="F21" s="32">
        <v>41120.1</v>
      </c>
      <c r="G21" s="23">
        <f t="shared" si="0"/>
        <v>6579.2160000000003</v>
      </c>
      <c r="H21" s="22">
        <f t="shared" si="1"/>
        <v>47699.315999999999</v>
      </c>
      <c r="I21" s="25" t="s">
        <v>15</v>
      </c>
      <c r="J21" s="61" t="s">
        <v>16</v>
      </c>
      <c r="K21" s="31" t="s">
        <v>17</v>
      </c>
    </row>
    <row r="22" spans="1:11" s="27" customFormat="1" ht="30" x14ac:dyDescent="0.25">
      <c r="A22" s="33">
        <v>44000</v>
      </c>
      <c r="B22" s="77">
        <v>2391</v>
      </c>
      <c r="C22" s="68" t="s">
        <v>59</v>
      </c>
      <c r="D22" s="30" t="s">
        <v>60</v>
      </c>
      <c r="E22" s="30" t="s">
        <v>263</v>
      </c>
      <c r="F22" s="22">
        <v>3987</v>
      </c>
      <c r="G22" s="23">
        <f t="shared" si="0"/>
        <v>637.91999999999996</v>
      </c>
      <c r="H22" s="22">
        <f t="shared" si="1"/>
        <v>4624.92</v>
      </c>
      <c r="I22" s="25" t="s">
        <v>15</v>
      </c>
      <c r="J22" s="61" t="s">
        <v>16</v>
      </c>
      <c r="K22" s="31" t="s">
        <v>17</v>
      </c>
    </row>
    <row r="23" spans="1:11" s="27" customFormat="1" ht="30" x14ac:dyDescent="0.25">
      <c r="A23" s="33">
        <v>44000</v>
      </c>
      <c r="B23" s="77">
        <v>2391</v>
      </c>
      <c r="C23" s="68" t="s">
        <v>95</v>
      </c>
      <c r="D23" s="30" t="s">
        <v>255</v>
      </c>
      <c r="E23" s="30" t="s">
        <v>269</v>
      </c>
      <c r="F23" s="32">
        <v>1130.17</v>
      </c>
      <c r="G23" s="23">
        <f t="shared" si="0"/>
        <v>180.8272</v>
      </c>
      <c r="H23" s="22">
        <f t="shared" si="1"/>
        <v>1310.9972</v>
      </c>
      <c r="I23" s="25" t="s">
        <v>15</v>
      </c>
      <c r="J23" s="61" t="s">
        <v>16</v>
      </c>
      <c r="K23" s="31" t="s">
        <v>17</v>
      </c>
    </row>
    <row r="24" spans="1:11" s="27" customFormat="1" ht="30" x14ac:dyDescent="0.25">
      <c r="A24" s="33">
        <v>44000</v>
      </c>
      <c r="B24" s="77">
        <v>2391</v>
      </c>
      <c r="C24" s="68" t="s">
        <v>59</v>
      </c>
      <c r="D24" s="30" t="s">
        <v>60</v>
      </c>
      <c r="E24" s="30" t="s">
        <v>263</v>
      </c>
      <c r="F24" s="32">
        <v>2880</v>
      </c>
      <c r="G24" s="23">
        <f t="shared" si="0"/>
        <v>460.8</v>
      </c>
      <c r="H24" s="22">
        <f t="shared" si="1"/>
        <v>3340.8</v>
      </c>
      <c r="I24" s="25" t="s">
        <v>15</v>
      </c>
      <c r="J24" s="61" t="s">
        <v>16</v>
      </c>
      <c r="K24" s="31" t="s">
        <v>17</v>
      </c>
    </row>
    <row r="25" spans="1:11" s="27" customFormat="1" ht="30" x14ac:dyDescent="0.25">
      <c r="A25" s="33">
        <v>44000</v>
      </c>
      <c r="B25" s="77">
        <v>4418</v>
      </c>
      <c r="C25" s="68" t="s">
        <v>270</v>
      </c>
      <c r="D25" s="30" t="s">
        <v>271</v>
      </c>
      <c r="E25" s="30" t="s">
        <v>272</v>
      </c>
      <c r="F25" s="32">
        <v>600</v>
      </c>
      <c r="G25" s="23">
        <f t="shared" si="0"/>
        <v>96</v>
      </c>
      <c r="H25" s="22">
        <f t="shared" si="1"/>
        <v>696</v>
      </c>
      <c r="I25" s="25" t="s">
        <v>15</v>
      </c>
      <c r="J25" s="61" t="s">
        <v>16</v>
      </c>
      <c r="K25" s="31" t="s">
        <v>17</v>
      </c>
    </row>
    <row r="26" spans="1:11" s="27" customFormat="1" ht="30" x14ac:dyDescent="0.25">
      <c r="A26" s="33">
        <v>44005</v>
      </c>
      <c r="B26" s="78">
        <v>2612</v>
      </c>
      <c r="C26" s="30" t="s">
        <v>41</v>
      </c>
      <c r="D26" s="30" t="s">
        <v>42</v>
      </c>
      <c r="E26" s="30" t="s">
        <v>43</v>
      </c>
      <c r="F26" s="32">
        <v>3448.275862</v>
      </c>
      <c r="G26" s="23">
        <f t="shared" si="0"/>
        <v>551.72413791999998</v>
      </c>
      <c r="H26" s="22">
        <f t="shared" si="1"/>
        <v>3999.9999999199999</v>
      </c>
      <c r="I26" s="25" t="s">
        <v>15</v>
      </c>
      <c r="J26" s="61" t="s">
        <v>16</v>
      </c>
      <c r="K26" s="31" t="s">
        <v>17</v>
      </c>
    </row>
    <row r="27" spans="1:11" s="27" customFormat="1" ht="30" x14ac:dyDescent="0.25">
      <c r="A27" s="33">
        <v>44005</v>
      </c>
      <c r="B27" s="77">
        <v>2391</v>
      </c>
      <c r="C27" s="68" t="s">
        <v>101</v>
      </c>
      <c r="D27" s="30" t="s">
        <v>102</v>
      </c>
      <c r="E27" s="30" t="s">
        <v>273</v>
      </c>
      <c r="F27" s="22">
        <v>14758</v>
      </c>
      <c r="G27" s="23">
        <f t="shared" si="0"/>
        <v>2361.2800000000002</v>
      </c>
      <c r="H27" s="22">
        <f t="shared" si="1"/>
        <v>17119.28</v>
      </c>
      <c r="I27" s="25" t="s">
        <v>15</v>
      </c>
      <c r="J27" s="61" t="s">
        <v>16</v>
      </c>
      <c r="K27" s="31" t="s">
        <v>17</v>
      </c>
    </row>
    <row r="28" spans="1:11" s="27" customFormat="1" ht="30" x14ac:dyDescent="0.25">
      <c r="A28" s="33">
        <v>44005</v>
      </c>
      <c r="B28" s="77">
        <v>3111</v>
      </c>
      <c r="C28" s="69" t="s">
        <v>274</v>
      </c>
      <c r="D28" s="30" t="s">
        <v>275</v>
      </c>
      <c r="E28" s="30" t="s">
        <v>276</v>
      </c>
      <c r="F28" s="32">
        <v>8643.9655170000005</v>
      </c>
      <c r="G28" s="23">
        <f t="shared" si="0"/>
        <v>1383.0344827200001</v>
      </c>
      <c r="H28" s="22">
        <f t="shared" si="1"/>
        <v>10026.999999720001</v>
      </c>
      <c r="I28" s="25" t="s">
        <v>15</v>
      </c>
      <c r="J28" s="61" t="s">
        <v>16</v>
      </c>
      <c r="K28" s="31" t="s">
        <v>17</v>
      </c>
    </row>
    <row r="29" spans="1:11" s="27" customFormat="1" ht="15" customHeight="1" x14ac:dyDescent="0.25">
      <c r="A29" s="33">
        <v>44005</v>
      </c>
      <c r="B29" s="80">
        <v>2614</v>
      </c>
      <c r="C29" s="30" t="s">
        <v>49</v>
      </c>
      <c r="D29" s="30" t="s">
        <v>50</v>
      </c>
      <c r="E29" s="30" t="s">
        <v>51</v>
      </c>
      <c r="F29" s="32">
        <v>1854</v>
      </c>
      <c r="G29" s="23">
        <f t="shared" si="0"/>
        <v>296.64</v>
      </c>
      <c r="H29" s="22">
        <f t="shared" si="1"/>
        <v>2150.64</v>
      </c>
      <c r="I29" s="25" t="s">
        <v>15</v>
      </c>
      <c r="J29" s="61" t="s">
        <v>16</v>
      </c>
      <c r="K29" s="31" t="s">
        <v>17</v>
      </c>
    </row>
    <row r="30" spans="1:11" s="27" customFormat="1" ht="30" x14ac:dyDescent="0.25">
      <c r="A30" s="33">
        <v>44005</v>
      </c>
      <c r="B30" s="77">
        <v>2391</v>
      </c>
      <c r="C30" s="68" t="s">
        <v>277</v>
      </c>
      <c r="D30" s="30" t="s">
        <v>278</v>
      </c>
      <c r="E30" s="30" t="s">
        <v>273</v>
      </c>
      <c r="F30" s="32">
        <v>3694.94</v>
      </c>
      <c r="G30" s="23">
        <f t="shared" si="0"/>
        <v>591.19040000000007</v>
      </c>
      <c r="H30" s="22">
        <f t="shared" si="1"/>
        <v>4286.1304</v>
      </c>
      <c r="I30" s="25" t="s">
        <v>15</v>
      </c>
      <c r="J30" s="61" t="s">
        <v>16</v>
      </c>
      <c r="K30" s="31" t="s">
        <v>17</v>
      </c>
    </row>
    <row r="31" spans="1:11" s="27" customFormat="1" ht="45" x14ac:dyDescent="0.25">
      <c r="A31" s="33">
        <v>44005</v>
      </c>
      <c r="B31" s="80">
        <v>2911</v>
      </c>
      <c r="C31" s="35" t="s">
        <v>279</v>
      </c>
      <c r="D31" s="30" t="s">
        <v>280</v>
      </c>
      <c r="E31" s="30" t="s">
        <v>281</v>
      </c>
      <c r="F31" s="32">
        <v>1018.13</v>
      </c>
      <c r="G31" s="23">
        <f t="shared" si="0"/>
        <v>162.9008</v>
      </c>
      <c r="H31" s="22">
        <f t="shared" si="1"/>
        <v>1181.0308</v>
      </c>
      <c r="I31" s="25" t="s">
        <v>15</v>
      </c>
      <c r="J31" s="61" t="s">
        <v>16</v>
      </c>
      <c r="K31" s="31" t="s">
        <v>17</v>
      </c>
    </row>
    <row r="32" spans="1:11" s="27" customFormat="1" ht="30" x14ac:dyDescent="0.25">
      <c r="A32" s="33">
        <v>44006</v>
      </c>
      <c r="B32" s="77">
        <v>2391</v>
      </c>
      <c r="C32" s="68" t="s">
        <v>72</v>
      </c>
      <c r="D32" s="30" t="s">
        <v>282</v>
      </c>
      <c r="E32" s="39" t="s">
        <v>283</v>
      </c>
      <c r="F32" s="40">
        <v>8140.5</v>
      </c>
      <c r="G32" s="23">
        <f t="shared" si="0"/>
        <v>1302.48</v>
      </c>
      <c r="H32" s="22">
        <f t="shared" si="1"/>
        <v>9442.98</v>
      </c>
      <c r="I32" s="25" t="s">
        <v>15</v>
      </c>
      <c r="J32" s="61" t="s">
        <v>16</v>
      </c>
      <c r="K32" s="31" t="s">
        <v>17</v>
      </c>
    </row>
    <row r="33" spans="1:11" s="27" customFormat="1" ht="45" x14ac:dyDescent="0.25">
      <c r="A33" s="33">
        <v>44006</v>
      </c>
      <c r="B33" s="77">
        <v>2391</v>
      </c>
      <c r="C33" s="69" t="s">
        <v>204</v>
      </c>
      <c r="D33" s="30" t="s">
        <v>284</v>
      </c>
      <c r="E33" s="39" t="s">
        <v>285</v>
      </c>
      <c r="F33" s="40">
        <v>1647.59</v>
      </c>
      <c r="G33" s="23">
        <f t="shared" si="0"/>
        <v>263.61439999999999</v>
      </c>
      <c r="H33" s="22">
        <f t="shared" si="1"/>
        <v>1911.2043999999999</v>
      </c>
      <c r="I33" s="25" t="s">
        <v>15</v>
      </c>
      <c r="J33" s="61" t="s">
        <v>16</v>
      </c>
      <c r="K33" s="31" t="s">
        <v>17</v>
      </c>
    </row>
    <row r="34" spans="1:11" s="27" customFormat="1" ht="30" x14ac:dyDescent="0.25">
      <c r="A34" s="33">
        <v>44008</v>
      </c>
      <c r="B34" s="77">
        <v>2391</v>
      </c>
      <c r="C34" s="69" t="s">
        <v>286</v>
      </c>
      <c r="D34" s="30" t="s">
        <v>287</v>
      </c>
      <c r="E34" s="39" t="s">
        <v>288</v>
      </c>
      <c r="F34" s="40">
        <v>125052.5</v>
      </c>
      <c r="G34" s="23">
        <f t="shared" si="0"/>
        <v>20008.400000000001</v>
      </c>
      <c r="H34" s="22">
        <f t="shared" si="1"/>
        <v>145060.9</v>
      </c>
      <c r="I34" s="25" t="s">
        <v>15</v>
      </c>
      <c r="J34" s="61" t="s">
        <v>16</v>
      </c>
      <c r="K34" s="31" t="s">
        <v>289</v>
      </c>
    </row>
    <row r="35" spans="1:11" s="27" customFormat="1" ht="30" x14ac:dyDescent="0.25">
      <c r="A35" s="33">
        <v>44009</v>
      </c>
      <c r="B35" s="80">
        <v>2391</v>
      </c>
      <c r="C35" s="37" t="s">
        <v>161</v>
      </c>
      <c r="D35" s="30" t="s">
        <v>245</v>
      </c>
      <c r="E35" s="30" t="s">
        <v>162</v>
      </c>
      <c r="F35" s="40">
        <v>1961.2068959999999</v>
      </c>
      <c r="G35" s="23">
        <f t="shared" si="0"/>
        <v>313.79310335999998</v>
      </c>
      <c r="H35" s="22">
        <f t="shared" si="1"/>
        <v>2274.9999993599999</v>
      </c>
      <c r="I35" s="25" t="s">
        <v>15</v>
      </c>
      <c r="J35" s="61" t="s">
        <v>16</v>
      </c>
      <c r="K35" s="31" t="s">
        <v>17</v>
      </c>
    </row>
    <row r="36" spans="1:11" s="27" customFormat="1" ht="30" x14ac:dyDescent="0.25">
      <c r="A36" s="33">
        <v>44011</v>
      </c>
      <c r="B36" s="78">
        <v>3362</v>
      </c>
      <c r="C36" s="30" t="s">
        <v>18</v>
      </c>
      <c r="D36" s="30" t="s">
        <v>230</v>
      </c>
      <c r="E36" s="30" t="s">
        <v>138</v>
      </c>
      <c r="F36" s="40">
        <v>2357.46</v>
      </c>
      <c r="G36" s="23">
        <f t="shared" si="0"/>
        <v>377.1936</v>
      </c>
      <c r="H36" s="22">
        <f t="shared" si="1"/>
        <v>2734.6536000000001</v>
      </c>
      <c r="I36" s="25" t="s">
        <v>15</v>
      </c>
      <c r="J36" s="61" t="s">
        <v>16</v>
      </c>
      <c r="K36" s="31" t="s">
        <v>17</v>
      </c>
    </row>
    <row r="37" spans="1:11" s="27" customFormat="1" ht="30" x14ac:dyDescent="0.25">
      <c r="A37" s="33">
        <v>44011</v>
      </c>
      <c r="B37" s="77">
        <v>2391</v>
      </c>
      <c r="C37" s="70" t="s">
        <v>69</v>
      </c>
      <c r="D37" s="39" t="s">
        <v>70</v>
      </c>
      <c r="E37" s="39" t="s">
        <v>290</v>
      </c>
      <c r="F37" s="40">
        <v>3472.9396550000001</v>
      </c>
      <c r="G37" s="23">
        <f t="shared" si="0"/>
        <v>555.67034480000007</v>
      </c>
      <c r="H37" s="22">
        <f t="shared" si="1"/>
        <v>4028.6099998</v>
      </c>
      <c r="I37" s="25" t="s">
        <v>15</v>
      </c>
      <c r="J37" s="61" t="s">
        <v>16</v>
      </c>
      <c r="K37" s="31" t="s">
        <v>17</v>
      </c>
    </row>
    <row r="38" spans="1:11" s="27" customFormat="1" ht="30" x14ac:dyDescent="0.25">
      <c r="A38" s="33">
        <v>44011</v>
      </c>
      <c r="B38" s="77">
        <v>2391</v>
      </c>
      <c r="C38" s="70" t="s">
        <v>38</v>
      </c>
      <c r="D38" s="39" t="s">
        <v>39</v>
      </c>
      <c r="E38" s="39" t="s">
        <v>291</v>
      </c>
      <c r="F38" s="81">
        <v>10648.646549999999</v>
      </c>
      <c r="G38" s="82">
        <f t="shared" si="0"/>
        <v>1703.7834479999999</v>
      </c>
      <c r="H38" s="82">
        <f t="shared" si="1"/>
        <v>12352.429998</v>
      </c>
      <c r="I38" s="25" t="s">
        <v>15</v>
      </c>
      <c r="J38" s="61" t="s">
        <v>16</v>
      </c>
      <c r="K38" s="31" t="s">
        <v>17</v>
      </c>
    </row>
    <row r="39" spans="1:11" s="27" customFormat="1" ht="30" x14ac:dyDescent="0.25">
      <c r="A39" s="33">
        <v>43852</v>
      </c>
      <c r="B39" s="77">
        <v>3791</v>
      </c>
      <c r="C39" s="70" t="s">
        <v>292</v>
      </c>
      <c r="D39" s="39"/>
      <c r="E39" s="39" t="s">
        <v>293</v>
      </c>
      <c r="F39" s="83">
        <v>20</v>
      </c>
      <c r="G39" s="82"/>
      <c r="H39" s="82">
        <f t="shared" si="1"/>
        <v>20</v>
      </c>
      <c r="I39" s="25" t="s">
        <v>15</v>
      </c>
      <c r="J39" s="61" t="s">
        <v>16</v>
      </c>
      <c r="K39" s="31" t="s">
        <v>17</v>
      </c>
    </row>
    <row r="40" spans="1:11" s="27" customFormat="1" ht="30" x14ac:dyDescent="0.25">
      <c r="A40" s="33">
        <v>43860</v>
      </c>
      <c r="B40" s="77">
        <v>2111</v>
      </c>
      <c r="C40" s="70" t="s">
        <v>294</v>
      </c>
      <c r="D40" s="39" t="s">
        <v>295</v>
      </c>
      <c r="E40" s="39" t="s">
        <v>296</v>
      </c>
      <c r="F40" s="83">
        <v>1428.53448</v>
      </c>
      <c r="G40" s="82">
        <f t="shared" si="0"/>
        <v>228.56551680000001</v>
      </c>
      <c r="H40" s="82">
        <f t="shared" si="1"/>
        <v>1657.0999968000001</v>
      </c>
      <c r="I40" s="25" t="s">
        <v>15</v>
      </c>
      <c r="J40" s="61" t="s">
        <v>16</v>
      </c>
      <c r="K40" s="31" t="s">
        <v>17</v>
      </c>
    </row>
    <row r="41" spans="1:11" s="27" customFormat="1" ht="30" x14ac:dyDescent="0.25">
      <c r="A41" s="33">
        <v>43860</v>
      </c>
      <c r="B41" s="77">
        <v>2111</v>
      </c>
      <c r="C41" s="70" t="s">
        <v>294</v>
      </c>
      <c r="D41" s="39" t="s">
        <v>295</v>
      </c>
      <c r="E41" s="39" t="s">
        <v>297</v>
      </c>
      <c r="F41" s="83">
        <v>1656.21</v>
      </c>
      <c r="G41" s="82">
        <f t="shared" si="0"/>
        <v>264.99360000000001</v>
      </c>
      <c r="H41" s="82">
        <f t="shared" si="1"/>
        <v>1921.2036000000001</v>
      </c>
      <c r="I41" s="25" t="s">
        <v>15</v>
      </c>
      <c r="J41" s="61" t="s">
        <v>16</v>
      </c>
      <c r="K41" s="31" t="s">
        <v>17</v>
      </c>
    </row>
    <row r="42" spans="1:11" s="27" customFormat="1" ht="30" x14ac:dyDescent="0.25">
      <c r="A42" s="33">
        <v>43860</v>
      </c>
      <c r="B42" s="77">
        <v>2111</v>
      </c>
      <c r="C42" s="70" t="s">
        <v>294</v>
      </c>
      <c r="D42" s="39" t="s">
        <v>295</v>
      </c>
      <c r="E42" s="39" t="s">
        <v>298</v>
      </c>
      <c r="F42" s="83">
        <v>1189.65517</v>
      </c>
      <c r="G42" s="82">
        <f t="shared" si="0"/>
        <v>190.3448272</v>
      </c>
      <c r="H42" s="82">
        <f t="shared" si="1"/>
        <v>1379.9999972000001</v>
      </c>
      <c r="I42" s="25" t="s">
        <v>15</v>
      </c>
      <c r="J42" s="61" t="s">
        <v>16</v>
      </c>
      <c r="K42" s="31" t="s">
        <v>17</v>
      </c>
    </row>
    <row r="43" spans="1:11" s="27" customFormat="1" ht="30" x14ac:dyDescent="0.25">
      <c r="A43" s="33">
        <v>43871</v>
      </c>
      <c r="B43" s="77">
        <v>2612</v>
      </c>
      <c r="C43" s="70" t="s">
        <v>299</v>
      </c>
      <c r="D43" s="39" t="s">
        <v>300</v>
      </c>
      <c r="E43" s="39" t="s">
        <v>301</v>
      </c>
      <c r="F43" s="83">
        <v>263.27586200000002</v>
      </c>
      <c r="G43" s="82">
        <f t="shared" si="0"/>
        <v>42.124137920000003</v>
      </c>
      <c r="H43" s="82">
        <f t="shared" si="1"/>
        <v>305.39999992000003</v>
      </c>
      <c r="I43" s="25" t="s">
        <v>15</v>
      </c>
      <c r="J43" s="61" t="s">
        <v>16</v>
      </c>
      <c r="K43" s="31" t="s">
        <v>17</v>
      </c>
    </row>
    <row r="44" spans="1:11" s="27" customFormat="1" ht="30" x14ac:dyDescent="0.25">
      <c r="A44" s="33">
        <v>43872</v>
      </c>
      <c r="B44" s="77">
        <v>3791</v>
      </c>
      <c r="C44" s="70" t="s">
        <v>302</v>
      </c>
      <c r="D44" s="39"/>
      <c r="E44" s="39" t="s">
        <v>303</v>
      </c>
      <c r="F44" s="83">
        <v>16</v>
      </c>
      <c r="G44" s="82"/>
      <c r="H44" s="82">
        <f t="shared" si="1"/>
        <v>16</v>
      </c>
      <c r="I44" s="25" t="s">
        <v>15</v>
      </c>
      <c r="J44" s="61" t="s">
        <v>16</v>
      </c>
      <c r="K44" s="31" t="s">
        <v>17</v>
      </c>
    </row>
    <row r="45" spans="1:11" s="27" customFormat="1" ht="30" x14ac:dyDescent="0.25">
      <c r="A45" s="33">
        <v>43878</v>
      </c>
      <c r="B45" s="77">
        <v>3181</v>
      </c>
      <c r="C45" s="70" t="s">
        <v>304</v>
      </c>
      <c r="D45" s="39" t="s">
        <v>305</v>
      </c>
      <c r="E45" s="39" t="s">
        <v>306</v>
      </c>
      <c r="F45" s="83">
        <v>133.62</v>
      </c>
      <c r="G45" s="82">
        <f t="shared" si="0"/>
        <v>21.379200000000001</v>
      </c>
      <c r="H45" s="82">
        <f t="shared" si="1"/>
        <v>154.9992</v>
      </c>
      <c r="I45" s="25" t="s">
        <v>15</v>
      </c>
      <c r="J45" s="61" t="s">
        <v>16</v>
      </c>
      <c r="K45" s="31" t="s">
        <v>17</v>
      </c>
    </row>
    <row r="46" spans="1:11" s="27" customFormat="1" ht="30" x14ac:dyDescent="0.25">
      <c r="A46" s="33">
        <v>43878</v>
      </c>
      <c r="B46" s="77">
        <v>3181</v>
      </c>
      <c r="C46" s="70" t="s">
        <v>304</v>
      </c>
      <c r="D46" s="39" t="s">
        <v>305</v>
      </c>
      <c r="E46" s="39" t="s">
        <v>306</v>
      </c>
      <c r="F46" s="83">
        <v>103.45</v>
      </c>
      <c r="G46" s="82">
        <f t="shared" si="0"/>
        <v>16.552</v>
      </c>
      <c r="H46" s="82">
        <f t="shared" si="1"/>
        <v>120.00200000000001</v>
      </c>
      <c r="I46" s="25" t="s">
        <v>15</v>
      </c>
      <c r="J46" s="61" t="s">
        <v>16</v>
      </c>
      <c r="K46" s="31" t="s">
        <v>17</v>
      </c>
    </row>
    <row r="47" spans="1:11" s="27" customFormat="1" ht="30" x14ac:dyDescent="0.25">
      <c r="A47" s="33">
        <v>43879</v>
      </c>
      <c r="B47" s="77">
        <v>3791</v>
      </c>
      <c r="C47" s="70" t="s">
        <v>307</v>
      </c>
      <c r="D47" s="39" t="s">
        <v>308</v>
      </c>
      <c r="E47" s="39" t="s">
        <v>309</v>
      </c>
      <c r="F47" s="83">
        <v>268.96551699999998</v>
      </c>
      <c r="G47" s="82">
        <f t="shared" si="0"/>
        <v>43.03448272</v>
      </c>
      <c r="H47" s="82">
        <f t="shared" si="1"/>
        <v>311.99999972000001</v>
      </c>
      <c r="I47" s="25" t="s">
        <v>15</v>
      </c>
      <c r="J47" s="61" t="s">
        <v>16</v>
      </c>
      <c r="K47" s="31" t="s">
        <v>17</v>
      </c>
    </row>
    <row r="48" spans="1:11" s="27" customFormat="1" ht="30" x14ac:dyDescent="0.25">
      <c r="A48" s="33">
        <v>43879</v>
      </c>
      <c r="B48" s="77">
        <v>3791</v>
      </c>
      <c r="C48" s="70" t="s">
        <v>310</v>
      </c>
      <c r="D48" s="39" t="s">
        <v>311</v>
      </c>
      <c r="E48" s="39" t="s">
        <v>309</v>
      </c>
      <c r="F48" s="83">
        <v>64.655172399999998</v>
      </c>
      <c r="G48" s="82">
        <f t="shared" si="0"/>
        <v>10.344827583999999</v>
      </c>
      <c r="H48" s="82">
        <f t="shared" si="1"/>
        <v>74.999999983999999</v>
      </c>
      <c r="I48" s="25" t="s">
        <v>15</v>
      </c>
      <c r="J48" s="61" t="s">
        <v>16</v>
      </c>
      <c r="K48" s="31" t="s">
        <v>17</v>
      </c>
    </row>
    <row r="49" spans="1:11" s="27" customFormat="1" ht="30" x14ac:dyDescent="0.25">
      <c r="A49" s="33">
        <v>43881</v>
      </c>
      <c r="B49" s="77">
        <v>2612</v>
      </c>
      <c r="C49" s="70" t="s">
        <v>312</v>
      </c>
      <c r="D49" s="39" t="s">
        <v>313</v>
      </c>
      <c r="E49" s="39" t="s">
        <v>314</v>
      </c>
      <c r="F49" s="83">
        <v>336.20689700000003</v>
      </c>
      <c r="G49" s="82">
        <f t="shared" si="0"/>
        <v>53.793103520000003</v>
      </c>
      <c r="H49" s="82">
        <f t="shared" si="1"/>
        <v>390.00000052000001</v>
      </c>
      <c r="I49" s="25" t="s">
        <v>15</v>
      </c>
      <c r="J49" s="61" t="s">
        <v>16</v>
      </c>
      <c r="K49" s="31" t="s">
        <v>17</v>
      </c>
    </row>
    <row r="50" spans="1:11" s="27" customFormat="1" ht="30" x14ac:dyDescent="0.25">
      <c r="A50" s="33">
        <v>43881</v>
      </c>
      <c r="B50" s="77">
        <v>3791</v>
      </c>
      <c r="C50" s="70" t="s">
        <v>315</v>
      </c>
      <c r="D50" s="39"/>
      <c r="E50" s="39" t="s">
        <v>316</v>
      </c>
      <c r="F50" s="83">
        <v>8</v>
      </c>
      <c r="G50" s="82"/>
      <c r="H50" s="82">
        <f t="shared" si="1"/>
        <v>8</v>
      </c>
      <c r="I50" s="25" t="s">
        <v>15</v>
      </c>
      <c r="J50" s="61" t="s">
        <v>16</v>
      </c>
      <c r="K50" s="31" t="s">
        <v>17</v>
      </c>
    </row>
    <row r="51" spans="1:11" s="27" customFormat="1" ht="30" x14ac:dyDescent="0.25">
      <c r="A51" s="33">
        <v>43886</v>
      </c>
      <c r="B51" s="77">
        <v>2921</v>
      </c>
      <c r="C51" s="70" t="s">
        <v>317</v>
      </c>
      <c r="D51" s="39" t="s">
        <v>318</v>
      </c>
      <c r="E51" s="39" t="s">
        <v>319</v>
      </c>
      <c r="F51" s="83">
        <v>700</v>
      </c>
      <c r="G51" s="82">
        <f t="shared" si="0"/>
        <v>112</v>
      </c>
      <c r="H51" s="82">
        <f t="shared" si="1"/>
        <v>812</v>
      </c>
      <c r="I51" s="25" t="s">
        <v>15</v>
      </c>
      <c r="J51" s="61" t="s">
        <v>16</v>
      </c>
      <c r="K51" s="31" t="s">
        <v>17</v>
      </c>
    </row>
    <row r="52" spans="1:11" ht="30" x14ac:dyDescent="0.25">
      <c r="A52" s="33">
        <v>43886</v>
      </c>
      <c r="B52" s="77">
        <v>3791</v>
      </c>
      <c r="C52" s="70" t="s">
        <v>320</v>
      </c>
      <c r="D52" s="39" t="s">
        <v>321</v>
      </c>
      <c r="E52" s="39" t="s">
        <v>322</v>
      </c>
      <c r="F52" s="83">
        <v>60.344827600000002</v>
      </c>
      <c r="G52" s="82">
        <f t="shared" si="0"/>
        <v>9.655172416000001</v>
      </c>
      <c r="H52" s="82">
        <f t="shared" si="1"/>
        <v>70.000000016000001</v>
      </c>
      <c r="I52" s="25" t="s">
        <v>15</v>
      </c>
      <c r="J52" s="61" t="s">
        <v>16</v>
      </c>
      <c r="K52" s="31" t="s">
        <v>17</v>
      </c>
    </row>
    <row r="53" spans="1:11" ht="30" x14ac:dyDescent="0.25">
      <c r="A53" s="33">
        <v>43912</v>
      </c>
      <c r="B53" s="77">
        <v>3631</v>
      </c>
      <c r="C53" s="70" t="s">
        <v>323</v>
      </c>
      <c r="D53" s="39" t="s">
        <v>324</v>
      </c>
      <c r="E53" s="39" t="s">
        <v>325</v>
      </c>
      <c r="F53" s="83">
        <v>800</v>
      </c>
      <c r="G53" s="82">
        <f t="shared" si="0"/>
        <v>128</v>
      </c>
      <c r="H53" s="82">
        <f t="shared" si="1"/>
        <v>928</v>
      </c>
      <c r="I53" s="25" t="s">
        <v>15</v>
      </c>
      <c r="J53" s="61" t="s">
        <v>16</v>
      </c>
      <c r="K53" s="31" t="s">
        <v>17</v>
      </c>
    </row>
    <row r="54" spans="1:11" ht="30" x14ac:dyDescent="0.25">
      <c r="A54" s="33">
        <v>43916</v>
      </c>
      <c r="B54" s="77">
        <v>3631</v>
      </c>
      <c r="C54" s="70" t="s">
        <v>326</v>
      </c>
      <c r="D54" s="39" t="s">
        <v>109</v>
      </c>
      <c r="E54" s="39" t="s">
        <v>327</v>
      </c>
      <c r="F54" s="83">
        <v>299.5</v>
      </c>
      <c r="G54" s="82">
        <f t="shared" si="0"/>
        <v>47.92</v>
      </c>
      <c r="H54" s="82">
        <f t="shared" si="1"/>
        <v>347.42</v>
      </c>
      <c r="I54" s="25" t="s">
        <v>15</v>
      </c>
      <c r="J54" s="61" t="s">
        <v>16</v>
      </c>
      <c r="K54" s="31" t="s">
        <v>17</v>
      </c>
    </row>
    <row r="55" spans="1:11" ht="30" x14ac:dyDescent="0.25">
      <c r="A55" s="33">
        <v>43917</v>
      </c>
      <c r="B55" s="77">
        <v>2111</v>
      </c>
      <c r="C55" s="70" t="s">
        <v>270</v>
      </c>
      <c r="D55" s="39" t="s">
        <v>271</v>
      </c>
      <c r="E55" s="39" t="s">
        <v>328</v>
      </c>
      <c r="F55" s="83">
        <v>1640</v>
      </c>
      <c r="G55" s="82">
        <f t="shared" si="0"/>
        <v>262.39999999999998</v>
      </c>
      <c r="H55" s="82">
        <f t="shared" si="1"/>
        <v>1902.4</v>
      </c>
      <c r="I55" s="25" t="s">
        <v>15</v>
      </c>
      <c r="J55" s="61" t="s">
        <v>16</v>
      </c>
      <c r="K55" s="31" t="s">
        <v>17</v>
      </c>
    </row>
    <row r="56" spans="1:11" ht="30" x14ac:dyDescent="0.25">
      <c r="A56" s="33">
        <v>43907</v>
      </c>
      <c r="B56" s="77">
        <v>3573</v>
      </c>
      <c r="C56" s="70" t="s">
        <v>80</v>
      </c>
      <c r="D56" s="39" t="s">
        <v>329</v>
      </c>
      <c r="E56" s="39" t="s">
        <v>330</v>
      </c>
      <c r="F56" s="83">
        <v>867.24137900000005</v>
      </c>
      <c r="G56" s="82">
        <f t="shared" si="0"/>
        <v>138.75862064</v>
      </c>
      <c r="H56" s="82">
        <f t="shared" si="1"/>
        <v>1005.9999996400001</v>
      </c>
      <c r="I56" s="25" t="s">
        <v>15</v>
      </c>
      <c r="J56" s="61" t="s">
        <v>16</v>
      </c>
      <c r="K56" s="31" t="s">
        <v>17</v>
      </c>
    </row>
    <row r="57" spans="1:11" ht="30" x14ac:dyDescent="0.25">
      <c r="A57" s="33">
        <v>43907</v>
      </c>
      <c r="B57" s="77">
        <v>2391</v>
      </c>
      <c r="C57" s="70" t="s">
        <v>177</v>
      </c>
      <c r="D57" s="39" t="s">
        <v>178</v>
      </c>
      <c r="E57" s="39" t="s">
        <v>331</v>
      </c>
      <c r="F57" s="83">
        <v>252.8</v>
      </c>
      <c r="G57" s="82">
        <f t="shared" si="0"/>
        <v>40.448</v>
      </c>
      <c r="H57" s="82">
        <f t="shared" si="1"/>
        <v>293.24799999999999</v>
      </c>
      <c r="I57" s="25" t="s">
        <v>15</v>
      </c>
      <c r="J57" s="61" t="s">
        <v>16</v>
      </c>
      <c r="K57" s="31" t="s">
        <v>17</v>
      </c>
    </row>
    <row r="58" spans="1:11" ht="30" x14ac:dyDescent="0.25">
      <c r="A58" s="33">
        <v>43910</v>
      </c>
      <c r="B58" s="77">
        <v>2111</v>
      </c>
      <c r="C58" s="70" t="s">
        <v>332</v>
      </c>
      <c r="D58" s="39" t="s">
        <v>333</v>
      </c>
      <c r="E58" s="39" t="s">
        <v>334</v>
      </c>
      <c r="F58" s="83">
        <v>1644.15</v>
      </c>
      <c r="G58" s="82">
        <f t="shared" si="0"/>
        <v>263.06400000000002</v>
      </c>
      <c r="H58" s="82">
        <f t="shared" si="1"/>
        <v>1907.2140000000002</v>
      </c>
      <c r="I58" s="25" t="s">
        <v>15</v>
      </c>
      <c r="J58" s="61" t="s">
        <v>16</v>
      </c>
      <c r="K58" s="31" t="s">
        <v>17</v>
      </c>
    </row>
    <row r="59" spans="1:11" ht="30" x14ac:dyDescent="0.25">
      <c r="A59" s="33">
        <v>43910</v>
      </c>
      <c r="B59" s="77">
        <v>2111</v>
      </c>
      <c r="C59" s="70" t="s">
        <v>332</v>
      </c>
      <c r="D59" s="39" t="s">
        <v>333</v>
      </c>
      <c r="E59" s="39" t="s">
        <v>296</v>
      </c>
      <c r="F59" s="83">
        <v>1696.37</v>
      </c>
      <c r="G59" s="82">
        <f t="shared" si="0"/>
        <v>271.41919999999999</v>
      </c>
      <c r="H59" s="82">
        <f t="shared" si="1"/>
        <v>1967.7891999999999</v>
      </c>
      <c r="I59" s="25" t="s">
        <v>15</v>
      </c>
      <c r="J59" s="61" t="s">
        <v>16</v>
      </c>
      <c r="K59" s="31" t="s">
        <v>17</v>
      </c>
    </row>
    <row r="60" spans="1:11" ht="30" x14ac:dyDescent="0.25">
      <c r="A60" s="33">
        <v>43910</v>
      </c>
      <c r="B60" s="77">
        <v>2111</v>
      </c>
      <c r="C60" s="70" t="s">
        <v>332</v>
      </c>
      <c r="D60" s="39" t="s">
        <v>333</v>
      </c>
      <c r="E60" s="39" t="s">
        <v>296</v>
      </c>
      <c r="F60" s="83">
        <v>751.65</v>
      </c>
      <c r="G60" s="82">
        <f t="shared" si="0"/>
        <v>120.264</v>
      </c>
      <c r="H60" s="82">
        <f t="shared" si="1"/>
        <v>871.91399999999999</v>
      </c>
      <c r="I60" s="25" t="s">
        <v>15</v>
      </c>
      <c r="J60" s="61" t="s">
        <v>16</v>
      </c>
      <c r="K60" s="31" t="s">
        <v>17</v>
      </c>
    </row>
    <row r="61" spans="1:11" ht="30" x14ac:dyDescent="0.25">
      <c r="A61" s="33">
        <v>43910</v>
      </c>
      <c r="B61" s="77">
        <v>2111</v>
      </c>
      <c r="C61" s="70" t="s">
        <v>332</v>
      </c>
      <c r="D61" s="39" t="s">
        <v>333</v>
      </c>
      <c r="E61" s="39" t="s">
        <v>335</v>
      </c>
      <c r="F61" s="83">
        <v>659.94</v>
      </c>
      <c r="G61" s="82">
        <f t="shared" si="0"/>
        <v>105.59040000000002</v>
      </c>
      <c r="H61" s="82">
        <f t="shared" si="1"/>
        <v>765.5304000000001</v>
      </c>
      <c r="I61" s="25" t="s">
        <v>15</v>
      </c>
      <c r="J61" s="61" t="s">
        <v>16</v>
      </c>
      <c r="K61" s="31" t="s">
        <v>17</v>
      </c>
    </row>
    <row r="62" spans="1:11" ht="30" x14ac:dyDescent="0.25">
      <c r="A62" s="33">
        <v>43910</v>
      </c>
      <c r="B62" s="77">
        <v>2161</v>
      </c>
      <c r="C62" s="70" t="s">
        <v>336</v>
      </c>
      <c r="D62" s="39" t="s">
        <v>337</v>
      </c>
      <c r="E62" s="39" t="s">
        <v>338</v>
      </c>
      <c r="F62" s="83">
        <v>1553.7</v>
      </c>
      <c r="G62" s="82">
        <f t="shared" si="0"/>
        <v>248.59200000000001</v>
      </c>
      <c r="H62" s="82">
        <f t="shared" si="1"/>
        <v>1802.2920000000001</v>
      </c>
      <c r="I62" s="25" t="s">
        <v>15</v>
      </c>
      <c r="J62" s="61" t="s">
        <v>16</v>
      </c>
      <c r="K62" s="31" t="s">
        <v>17</v>
      </c>
    </row>
    <row r="63" spans="1:11" ht="30" x14ac:dyDescent="0.25">
      <c r="A63" s="33">
        <v>43913</v>
      </c>
      <c r="B63" s="77">
        <v>3573</v>
      </c>
      <c r="C63" s="70" t="s">
        <v>339</v>
      </c>
      <c r="D63" s="39" t="s">
        <v>340</v>
      </c>
      <c r="E63" s="39" t="s">
        <v>341</v>
      </c>
      <c r="F63" s="83">
        <v>779.35</v>
      </c>
      <c r="G63" s="82">
        <f t="shared" si="0"/>
        <v>124.69600000000001</v>
      </c>
      <c r="H63" s="82">
        <f t="shared" si="1"/>
        <v>904.04600000000005</v>
      </c>
      <c r="I63" s="25" t="s">
        <v>15</v>
      </c>
      <c r="J63" s="61" t="s">
        <v>16</v>
      </c>
      <c r="K63" s="31" t="s">
        <v>17</v>
      </c>
    </row>
    <row r="64" spans="1:11" ht="30" x14ac:dyDescent="0.25">
      <c r="A64" s="33">
        <v>43915</v>
      </c>
      <c r="B64" s="77">
        <v>2461</v>
      </c>
      <c r="C64" s="70" t="s">
        <v>342</v>
      </c>
      <c r="D64" s="39" t="s">
        <v>343</v>
      </c>
      <c r="E64" s="39" t="s">
        <v>344</v>
      </c>
      <c r="F64" s="83">
        <v>689.94</v>
      </c>
      <c r="G64" s="82">
        <f t="shared" si="0"/>
        <v>110.39040000000001</v>
      </c>
      <c r="H64" s="82">
        <f t="shared" si="1"/>
        <v>800.33040000000005</v>
      </c>
      <c r="I64" s="25" t="s">
        <v>15</v>
      </c>
      <c r="J64" s="61" t="s">
        <v>16</v>
      </c>
      <c r="K64" s="31" t="s">
        <v>17</v>
      </c>
    </row>
    <row r="65" spans="1:11" ht="30" x14ac:dyDescent="0.25">
      <c r="A65" s="33">
        <v>43915</v>
      </c>
      <c r="B65" s="77">
        <v>2391</v>
      </c>
      <c r="C65" s="70" t="s">
        <v>82</v>
      </c>
      <c r="D65" s="39" t="s">
        <v>83</v>
      </c>
      <c r="E65" s="39" t="s">
        <v>345</v>
      </c>
      <c r="F65" s="83">
        <v>189.96</v>
      </c>
      <c r="G65" s="82">
        <f t="shared" si="0"/>
        <v>30.393600000000003</v>
      </c>
      <c r="H65" s="82">
        <f t="shared" si="1"/>
        <v>220.3536</v>
      </c>
      <c r="I65" s="25" t="s">
        <v>15</v>
      </c>
      <c r="J65" s="61" t="s">
        <v>16</v>
      </c>
      <c r="K65" s="31" t="s">
        <v>17</v>
      </c>
    </row>
    <row r="66" spans="1:11" ht="30" x14ac:dyDescent="0.25">
      <c r="A66" s="33">
        <v>43915</v>
      </c>
      <c r="B66" s="77">
        <v>3461</v>
      </c>
      <c r="C66" s="70" t="s">
        <v>346</v>
      </c>
      <c r="D66" s="39" t="s">
        <v>347</v>
      </c>
      <c r="E66" s="39" t="s">
        <v>348</v>
      </c>
      <c r="F66" s="83">
        <v>87.844827600000002</v>
      </c>
      <c r="G66" s="82">
        <f t="shared" si="0"/>
        <v>14.055172416000001</v>
      </c>
      <c r="H66" s="82">
        <f t="shared" si="1"/>
        <v>101.90000001600001</v>
      </c>
      <c r="I66" s="25" t="s">
        <v>15</v>
      </c>
      <c r="J66" s="61" t="s">
        <v>16</v>
      </c>
      <c r="K66" s="31" t="s">
        <v>17</v>
      </c>
    </row>
    <row r="67" spans="1:11" ht="30" x14ac:dyDescent="0.25">
      <c r="A67" s="33">
        <v>43915</v>
      </c>
      <c r="B67" s="77">
        <v>3181</v>
      </c>
      <c r="C67" s="70" t="s">
        <v>304</v>
      </c>
      <c r="D67" s="39" t="s">
        <v>305</v>
      </c>
      <c r="E67" s="39" t="s">
        <v>306</v>
      </c>
      <c r="F67" s="83">
        <v>103.45</v>
      </c>
      <c r="G67" s="82">
        <f t="shared" si="0"/>
        <v>16.552</v>
      </c>
      <c r="H67" s="82">
        <f t="shared" si="1"/>
        <v>120.00200000000001</v>
      </c>
      <c r="I67" s="25" t="s">
        <v>15</v>
      </c>
      <c r="J67" s="61" t="s">
        <v>16</v>
      </c>
      <c r="K67" s="31" t="s">
        <v>17</v>
      </c>
    </row>
    <row r="68" spans="1:11" ht="30" x14ac:dyDescent="0.25">
      <c r="A68" s="33">
        <v>43915</v>
      </c>
      <c r="B68" s="77">
        <v>3181</v>
      </c>
      <c r="C68" s="70" t="s">
        <v>304</v>
      </c>
      <c r="D68" s="39" t="s">
        <v>305</v>
      </c>
      <c r="E68" s="39" t="s">
        <v>306</v>
      </c>
      <c r="F68" s="83">
        <v>103.45</v>
      </c>
      <c r="G68" s="82">
        <f t="shared" si="0"/>
        <v>16.552</v>
      </c>
      <c r="H68" s="82">
        <f t="shared" si="1"/>
        <v>120.00200000000001</v>
      </c>
      <c r="I68" s="25" t="s">
        <v>15</v>
      </c>
      <c r="J68" s="61" t="s">
        <v>16</v>
      </c>
      <c r="K68" s="31" t="s">
        <v>17</v>
      </c>
    </row>
    <row r="69" spans="1:11" ht="30" x14ac:dyDescent="0.25">
      <c r="A69" s="33">
        <v>43915</v>
      </c>
      <c r="B69" s="77">
        <v>3181</v>
      </c>
      <c r="C69" s="70" t="s">
        <v>304</v>
      </c>
      <c r="D69" s="39" t="s">
        <v>305</v>
      </c>
      <c r="E69" s="39" t="s">
        <v>306</v>
      </c>
      <c r="F69" s="83">
        <v>103.45</v>
      </c>
      <c r="G69" s="82">
        <f t="shared" si="0"/>
        <v>16.552</v>
      </c>
      <c r="H69" s="82">
        <f t="shared" si="1"/>
        <v>120.00200000000001</v>
      </c>
      <c r="I69" s="25" t="s">
        <v>15</v>
      </c>
      <c r="J69" s="61" t="s">
        <v>16</v>
      </c>
      <c r="K69" s="31" t="s">
        <v>17</v>
      </c>
    </row>
    <row r="70" spans="1:11" ht="30" x14ac:dyDescent="0.25">
      <c r="A70" s="46">
        <v>43915</v>
      </c>
      <c r="B70" s="77">
        <v>3181</v>
      </c>
      <c r="C70" s="70" t="s">
        <v>304</v>
      </c>
      <c r="D70" s="39" t="s">
        <v>305</v>
      </c>
      <c r="E70" s="39" t="s">
        <v>306</v>
      </c>
      <c r="F70" s="83">
        <v>103.45</v>
      </c>
      <c r="G70" s="82">
        <f t="shared" si="0"/>
        <v>16.552</v>
      </c>
      <c r="H70" s="82">
        <f t="shared" si="1"/>
        <v>120.00200000000001</v>
      </c>
      <c r="I70" s="25" t="s">
        <v>15</v>
      </c>
      <c r="J70" s="61" t="s">
        <v>16</v>
      </c>
      <c r="K70" s="31" t="s">
        <v>17</v>
      </c>
    </row>
    <row r="71" spans="1:11" ht="30" x14ac:dyDescent="0.25">
      <c r="A71" s="46">
        <v>43923</v>
      </c>
      <c r="B71" s="77">
        <v>3362</v>
      </c>
      <c r="C71" s="70" t="s">
        <v>349</v>
      </c>
      <c r="D71" s="39" t="s">
        <v>350</v>
      </c>
      <c r="E71" s="39" t="s">
        <v>351</v>
      </c>
      <c r="F71" s="83">
        <v>740</v>
      </c>
      <c r="G71" s="82">
        <f t="shared" si="0"/>
        <v>118.4</v>
      </c>
      <c r="H71" s="82">
        <f t="shared" si="1"/>
        <v>858.4</v>
      </c>
      <c r="I71" s="25" t="s">
        <v>15</v>
      </c>
      <c r="J71" s="61" t="s">
        <v>16</v>
      </c>
      <c r="K71" s="31" t="s">
        <v>17</v>
      </c>
    </row>
    <row r="72" spans="1:11" ht="30" x14ac:dyDescent="0.25">
      <c r="A72" s="84">
        <v>43928</v>
      </c>
      <c r="B72" s="85">
        <v>3573</v>
      </c>
      <c r="C72" s="70" t="s">
        <v>339</v>
      </c>
      <c r="D72" s="39" t="s">
        <v>340</v>
      </c>
      <c r="E72" s="39" t="s">
        <v>352</v>
      </c>
      <c r="F72" s="83">
        <v>186</v>
      </c>
      <c r="G72" s="82">
        <f t="shared" si="0"/>
        <v>29.76</v>
      </c>
      <c r="H72" s="82">
        <f t="shared" si="1"/>
        <v>215.76</v>
      </c>
      <c r="I72" s="25" t="s">
        <v>15</v>
      </c>
      <c r="J72" s="61" t="s">
        <v>16</v>
      </c>
      <c r="K72" s="31" t="s">
        <v>17</v>
      </c>
    </row>
    <row r="73" spans="1:11" ht="30" x14ac:dyDescent="0.25">
      <c r="A73" s="86">
        <v>43937</v>
      </c>
      <c r="B73" s="77">
        <v>2391</v>
      </c>
      <c r="C73" s="70" t="s">
        <v>353</v>
      </c>
      <c r="D73" s="39" t="s">
        <v>354</v>
      </c>
      <c r="E73" s="39" t="s">
        <v>355</v>
      </c>
      <c r="F73" s="83">
        <v>203.45</v>
      </c>
      <c r="G73" s="82">
        <f t="shared" si="0"/>
        <v>32.552</v>
      </c>
      <c r="H73" s="82">
        <f t="shared" si="1"/>
        <v>236.00199999999998</v>
      </c>
      <c r="I73" s="25" t="s">
        <v>15</v>
      </c>
      <c r="J73" s="61" t="s">
        <v>16</v>
      </c>
      <c r="K73" s="31" t="s">
        <v>17</v>
      </c>
    </row>
    <row r="74" spans="1:11" ht="30" x14ac:dyDescent="0.25">
      <c r="A74" s="86">
        <v>43947</v>
      </c>
      <c r="B74" s="77">
        <v>4418</v>
      </c>
      <c r="C74" s="70" t="s">
        <v>323</v>
      </c>
      <c r="D74" s="39" t="s">
        <v>324</v>
      </c>
      <c r="E74" s="39" t="s">
        <v>356</v>
      </c>
      <c r="F74" s="83">
        <v>600</v>
      </c>
      <c r="G74" s="82">
        <f t="shared" si="0"/>
        <v>96</v>
      </c>
      <c r="H74" s="82">
        <f t="shared" si="1"/>
        <v>696</v>
      </c>
      <c r="I74" s="25" t="s">
        <v>15</v>
      </c>
      <c r="J74" s="61" t="s">
        <v>16</v>
      </c>
      <c r="K74" s="31" t="s">
        <v>17</v>
      </c>
    </row>
    <row r="75" spans="1:11" ht="30" x14ac:dyDescent="0.25">
      <c r="A75" s="86">
        <v>43949</v>
      </c>
      <c r="B75" s="77">
        <v>4418</v>
      </c>
      <c r="C75" s="70" t="s">
        <v>357</v>
      </c>
      <c r="D75" s="39" t="s">
        <v>358</v>
      </c>
      <c r="E75" s="39" t="s">
        <v>359</v>
      </c>
      <c r="F75" s="83">
        <v>137.93</v>
      </c>
      <c r="G75" s="82">
        <f t="shared" ref="G75:G116" si="2">F75*0.16</f>
        <v>22.068800000000003</v>
      </c>
      <c r="H75" s="82">
        <f t="shared" ref="H75:H116" si="3">F75+G75</f>
        <v>159.99880000000002</v>
      </c>
      <c r="I75" s="25" t="s">
        <v>15</v>
      </c>
      <c r="J75" s="61" t="s">
        <v>16</v>
      </c>
      <c r="K75" s="31" t="s">
        <v>17</v>
      </c>
    </row>
    <row r="76" spans="1:11" ht="30" x14ac:dyDescent="0.25">
      <c r="A76" s="86">
        <v>43949</v>
      </c>
      <c r="B76" s="77">
        <v>4418</v>
      </c>
      <c r="C76" s="70" t="s">
        <v>360</v>
      </c>
      <c r="D76" s="39" t="s">
        <v>361</v>
      </c>
      <c r="E76" s="39" t="s">
        <v>362</v>
      </c>
      <c r="F76" s="83">
        <v>232.758620689655</v>
      </c>
      <c r="G76" s="82">
        <f t="shared" si="2"/>
        <v>37.241379310344804</v>
      </c>
      <c r="H76" s="82">
        <f t="shared" si="3"/>
        <v>269.99999999999983</v>
      </c>
      <c r="I76" s="25" t="s">
        <v>15</v>
      </c>
      <c r="J76" s="61" t="s">
        <v>16</v>
      </c>
      <c r="K76" s="31" t="s">
        <v>17</v>
      </c>
    </row>
    <row r="77" spans="1:11" ht="30" x14ac:dyDescent="0.25">
      <c r="A77" s="86">
        <v>43949</v>
      </c>
      <c r="B77" s="77">
        <v>4418</v>
      </c>
      <c r="C77" s="70" t="s">
        <v>323</v>
      </c>
      <c r="D77" s="39" t="s">
        <v>358</v>
      </c>
      <c r="E77" s="39" t="s">
        <v>363</v>
      </c>
      <c r="F77" s="83">
        <v>98.28</v>
      </c>
      <c r="G77" s="82">
        <f t="shared" si="2"/>
        <v>15.7248</v>
      </c>
      <c r="H77" s="82">
        <f t="shared" si="3"/>
        <v>114.0048</v>
      </c>
      <c r="I77" s="25" t="s">
        <v>15</v>
      </c>
      <c r="J77" s="61" t="s">
        <v>16</v>
      </c>
      <c r="K77" s="31" t="s">
        <v>17</v>
      </c>
    </row>
    <row r="78" spans="1:11" ht="30" x14ac:dyDescent="0.25">
      <c r="A78" s="86">
        <v>43949</v>
      </c>
      <c r="B78" s="77">
        <v>4418</v>
      </c>
      <c r="C78" s="70" t="s">
        <v>360</v>
      </c>
      <c r="D78" s="39" t="s">
        <v>361</v>
      </c>
      <c r="E78" s="39" t="s">
        <v>362</v>
      </c>
      <c r="F78" s="83">
        <v>465.51724137931001</v>
      </c>
      <c r="G78" s="82">
        <f t="shared" si="2"/>
        <v>74.482758620689609</v>
      </c>
      <c r="H78" s="82">
        <f t="shared" si="3"/>
        <v>539.99999999999966</v>
      </c>
      <c r="I78" s="25" t="s">
        <v>15</v>
      </c>
      <c r="J78" s="61" t="s">
        <v>16</v>
      </c>
      <c r="K78" s="31" t="s">
        <v>17</v>
      </c>
    </row>
    <row r="79" spans="1:11" ht="30" x14ac:dyDescent="0.25">
      <c r="A79" s="86">
        <v>43949</v>
      </c>
      <c r="B79" s="77">
        <v>4418</v>
      </c>
      <c r="C79" s="70" t="s">
        <v>364</v>
      </c>
      <c r="D79" s="39" t="s">
        <v>365</v>
      </c>
      <c r="E79" s="39" t="s">
        <v>363</v>
      </c>
      <c r="F79" s="83">
        <v>123.28</v>
      </c>
      <c r="G79" s="82">
        <f t="shared" si="2"/>
        <v>19.724800000000002</v>
      </c>
      <c r="H79" s="82">
        <f t="shared" si="3"/>
        <v>143.00479999999999</v>
      </c>
      <c r="I79" s="25" t="s">
        <v>15</v>
      </c>
      <c r="J79" s="61" t="s">
        <v>16</v>
      </c>
      <c r="K79" s="31" t="s">
        <v>17</v>
      </c>
    </row>
    <row r="80" spans="1:11" ht="30" x14ac:dyDescent="0.25">
      <c r="A80" s="86">
        <v>43956</v>
      </c>
      <c r="B80" s="77">
        <v>2391</v>
      </c>
      <c r="C80" s="70" t="s">
        <v>366</v>
      </c>
      <c r="D80" s="39" t="s">
        <v>233</v>
      </c>
      <c r="E80" s="39" t="s">
        <v>367</v>
      </c>
      <c r="F80" s="83">
        <v>380</v>
      </c>
      <c r="G80" s="82">
        <f t="shared" si="2"/>
        <v>60.800000000000004</v>
      </c>
      <c r="H80" s="82">
        <f t="shared" si="3"/>
        <v>440.8</v>
      </c>
      <c r="I80" s="25" t="s">
        <v>15</v>
      </c>
      <c r="J80" s="61" t="s">
        <v>16</v>
      </c>
      <c r="K80" s="31" t="s">
        <v>17</v>
      </c>
    </row>
    <row r="81" spans="1:11" ht="30" x14ac:dyDescent="0.25">
      <c r="A81" s="86">
        <v>43963</v>
      </c>
      <c r="B81" s="77">
        <v>2461</v>
      </c>
      <c r="C81" s="70" t="s">
        <v>368</v>
      </c>
      <c r="D81" s="39" t="s">
        <v>369</v>
      </c>
      <c r="E81" s="39" t="s">
        <v>370</v>
      </c>
      <c r="F81" s="83">
        <v>204.66</v>
      </c>
      <c r="G81" s="82">
        <f t="shared" si="2"/>
        <v>32.745600000000003</v>
      </c>
      <c r="H81" s="82">
        <f t="shared" si="3"/>
        <v>237.40559999999999</v>
      </c>
      <c r="I81" s="25" t="s">
        <v>15</v>
      </c>
      <c r="J81" s="61" t="s">
        <v>16</v>
      </c>
      <c r="K81" s="31" t="s">
        <v>17</v>
      </c>
    </row>
    <row r="82" spans="1:11" ht="30" x14ac:dyDescent="0.25">
      <c r="A82" s="86">
        <v>43976</v>
      </c>
      <c r="B82" s="77">
        <v>2612</v>
      </c>
      <c r="C82" s="70" t="s">
        <v>353</v>
      </c>
      <c r="D82" s="39" t="s">
        <v>354</v>
      </c>
      <c r="E82" s="39" t="s">
        <v>371</v>
      </c>
      <c r="F82" s="83">
        <v>163.80000000000001</v>
      </c>
      <c r="G82" s="82">
        <f t="shared" si="2"/>
        <v>26.208000000000002</v>
      </c>
      <c r="H82" s="82">
        <f t="shared" si="3"/>
        <v>190.00800000000001</v>
      </c>
      <c r="I82" s="25" t="s">
        <v>15</v>
      </c>
      <c r="J82" s="61" t="s">
        <v>16</v>
      </c>
      <c r="K82" s="31" t="s">
        <v>17</v>
      </c>
    </row>
    <row r="83" spans="1:11" ht="30" x14ac:dyDescent="0.25">
      <c r="A83" s="86">
        <v>43979</v>
      </c>
      <c r="B83" s="77">
        <v>3551</v>
      </c>
      <c r="C83" s="70" t="s">
        <v>372</v>
      </c>
      <c r="D83" s="39" t="s">
        <v>373</v>
      </c>
      <c r="E83" s="39" t="s">
        <v>374</v>
      </c>
      <c r="F83" s="83">
        <v>1637.93</v>
      </c>
      <c r="G83" s="82">
        <f t="shared" si="2"/>
        <v>262.06880000000001</v>
      </c>
      <c r="H83" s="82">
        <f t="shared" si="3"/>
        <v>1899.9988000000001</v>
      </c>
      <c r="I83" s="25" t="s">
        <v>15</v>
      </c>
      <c r="J83" s="61" t="s">
        <v>16</v>
      </c>
      <c r="K83" s="31" t="s">
        <v>17</v>
      </c>
    </row>
    <row r="84" spans="1:11" ht="30" x14ac:dyDescent="0.25">
      <c r="A84" s="86">
        <v>43985</v>
      </c>
      <c r="B84" s="77">
        <v>4418</v>
      </c>
      <c r="C84" s="70" t="s">
        <v>360</v>
      </c>
      <c r="D84" s="39" t="s">
        <v>361</v>
      </c>
      <c r="E84" s="39" t="s">
        <v>375</v>
      </c>
      <c r="F84" s="83">
        <v>179.327586206896</v>
      </c>
      <c r="G84" s="82">
        <f t="shared" si="2"/>
        <v>28.692413793103359</v>
      </c>
      <c r="H84" s="82">
        <f t="shared" si="3"/>
        <v>208.01999999999936</v>
      </c>
      <c r="I84" s="25" t="s">
        <v>15</v>
      </c>
      <c r="J84" s="61" t="s">
        <v>16</v>
      </c>
      <c r="K84" s="31" t="s">
        <v>17</v>
      </c>
    </row>
    <row r="85" spans="1:11" ht="30" x14ac:dyDescent="0.25">
      <c r="A85" s="86">
        <v>43985</v>
      </c>
      <c r="B85" s="77">
        <v>2161</v>
      </c>
      <c r="C85" s="70" t="s">
        <v>336</v>
      </c>
      <c r="D85" s="39" t="s">
        <v>337</v>
      </c>
      <c r="E85" s="39" t="s">
        <v>376</v>
      </c>
      <c r="F85" s="83">
        <v>1460.37</v>
      </c>
      <c r="G85" s="82">
        <f t="shared" si="2"/>
        <v>233.6592</v>
      </c>
      <c r="H85" s="82">
        <f t="shared" si="3"/>
        <v>1694.0291999999999</v>
      </c>
      <c r="I85" s="25" t="s">
        <v>15</v>
      </c>
      <c r="J85" s="61" t="s">
        <v>16</v>
      </c>
      <c r="K85" s="31" t="s">
        <v>17</v>
      </c>
    </row>
    <row r="86" spans="1:11" ht="30" x14ac:dyDescent="0.25">
      <c r="A86" s="86">
        <v>43985</v>
      </c>
      <c r="B86" s="77">
        <v>2111</v>
      </c>
      <c r="C86" s="70" t="s">
        <v>332</v>
      </c>
      <c r="D86" s="39" t="s">
        <v>333</v>
      </c>
      <c r="E86" s="39" t="s">
        <v>377</v>
      </c>
      <c r="F86" s="83">
        <v>485.45689655172401</v>
      </c>
      <c r="G86" s="82">
        <f t="shared" si="2"/>
        <v>77.673103448275839</v>
      </c>
      <c r="H86" s="82">
        <f t="shared" si="3"/>
        <v>563.12999999999988</v>
      </c>
      <c r="I86" s="25" t="s">
        <v>15</v>
      </c>
      <c r="J86" s="61" t="s">
        <v>16</v>
      </c>
      <c r="K86" s="31" t="s">
        <v>17</v>
      </c>
    </row>
    <row r="87" spans="1:11" ht="30" x14ac:dyDescent="0.25">
      <c r="A87" s="86">
        <v>43986</v>
      </c>
      <c r="B87" s="77">
        <v>2391</v>
      </c>
      <c r="C87" s="70" t="s">
        <v>378</v>
      </c>
      <c r="D87" s="39" t="s">
        <v>379</v>
      </c>
      <c r="E87" s="39" t="s">
        <v>380</v>
      </c>
      <c r="F87" s="83">
        <v>124.16</v>
      </c>
      <c r="G87" s="82">
        <f t="shared" si="2"/>
        <v>19.865600000000001</v>
      </c>
      <c r="H87" s="82">
        <f t="shared" si="3"/>
        <v>144.0256</v>
      </c>
      <c r="I87" s="25" t="s">
        <v>15</v>
      </c>
      <c r="J87" s="61" t="s">
        <v>16</v>
      </c>
      <c r="K87" s="31" t="s">
        <v>17</v>
      </c>
    </row>
    <row r="88" spans="1:11" ht="30" x14ac:dyDescent="0.25">
      <c r="A88" s="86">
        <v>43986</v>
      </c>
      <c r="B88" s="77">
        <v>2921</v>
      </c>
      <c r="C88" s="70" t="s">
        <v>353</v>
      </c>
      <c r="D88" s="39" t="s">
        <v>354</v>
      </c>
      <c r="E88" s="39" t="s">
        <v>381</v>
      </c>
      <c r="F88" s="83">
        <v>314.66000000000003</v>
      </c>
      <c r="G88" s="82">
        <f t="shared" si="2"/>
        <v>50.345600000000005</v>
      </c>
      <c r="H88" s="82">
        <f t="shared" si="3"/>
        <v>365.00560000000002</v>
      </c>
      <c r="I88" s="25" t="s">
        <v>15</v>
      </c>
      <c r="J88" s="61" t="s">
        <v>16</v>
      </c>
      <c r="K88" s="31" t="s">
        <v>17</v>
      </c>
    </row>
    <row r="89" spans="1:11" ht="30" x14ac:dyDescent="0.25">
      <c r="A89" s="86">
        <v>43986</v>
      </c>
      <c r="B89" s="77">
        <v>2391</v>
      </c>
      <c r="C89" s="70" t="s">
        <v>382</v>
      </c>
      <c r="D89" s="39" t="s">
        <v>383</v>
      </c>
      <c r="E89" s="39" t="s">
        <v>384</v>
      </c>
      <c r="F89" s="83">
        <v>678.56</v>
      </c>
      <c r="G89" s="82">
        <f t="shared" si="2"/>
        <v>108.56959999999999</v>
      </c>
      <c r="H89" s="82">
        <f t="shared" si="3"/>
        <v>787.12959999999998</v>
      </c>
      <c r="I89" s="25" t="s">
        <v>15</v>
      </c>
      <c r="J89" s="61" t="s">
        <v>16</v>
      </c>
      <c r="K89" s="31" t="s">
        <v>17</v>
      </c>
    </row>
    <row r="90" spans="1:11" ht="30" x14ac:dyDescent="0.25">
      <c r="A90" s="86">
        <v>43987</v>
      </c>
      <c r="B90" s="77">
        <v>2391</v>
      </c>
      <c r="C90" s="70" t="s">
        <v>385</v>
      </c>
      <c r="D90" s="39" t="s">
        <v>386</v>
      </c>
      <c r="E90" s="39" t="s">
        <v>387</v>
      </c>
      <c r="F90" s="83">
        <v>112</v>
      </c>
      <c r="G90" s="82">
        <f t="shared" si="2"/>
        <v>17.920000000000002</v>
      </c>
      <c r="H90" s="82">
        <f t="shared" si="3"/>
        <v>129.92000000000002</v>
      </c>
      <c r="I90" s="25" t="s">
        <v>15</v>
      </c>
      <c r="J90" s="61" t="s">
        <v>16</v>
      </c>
      <c r="K90" s="31" t="s">
        <v>17</v>
      </c>
    </row>
    <row r="91" spans="1:11" ht="30" x14ac:dyDescent="0.25">
      <c r="A91" s="86">
        <v>43991</v>
      </c>
      <c r="B91" s="77">
        <v>2391</v>
      </c>
      <c r="C91" s="70" t="s">
        <v>120</v>
      </c>
      <c r="D91" s="39" t="s">
        <v>121</v>
      </c>
      <c r="E91" s="39" t="s">
        <v>262</v>
      </c>
      <c r="F91" s="83">
        <v>222</v>
      </c>
      <c r="G91" s="82">
        <f t="shared" si="2"/>
        <v>35.520000000000003</v>
      </c>
      <c r="H91" s="82">
        <f t="shared" si="3"/>
        <v>257.52</v>
      </c>
      <c r="I91" s="25" t="s">
        <v>15</v>
      </c>
      <c r="J91" s="61" t="s">
        <v>16</v>
      </c>
      <c r="K91" s="31" t="s">
        <v>17</v>
      </c>
    </row>
    <row r="92" spans="1:11" ht="30" x14ac:dyDescent="0.25">
      <c r="A92" s="86">
        <v>43997</v>
      </c>
      <c r="B92" s="77">
        <v>2391</v>
      </c>
      <c r="C92" s="70" t="s">
        <v>382</v>
      </c>
      <c r="D92" s="39" t="s">
        <v>383</v>
      </c>
      <c r="E92" s="39" t="s">
        <v>384</v>
      </c>
      <c r="F92" s="83">
        <v>678.56</v>
      </c>
      <c r="G92" s="82">
        <f t="shared" si="2"/>
        <v>108.56959999999999</v>
      </c>
      <c r="H92" s="82">
        <f t="shared" si="3"/>
        <v>787.12959999999998</v>
      </c>
      <c r="I92" s="25" t="s">
        <v>15</v>
      </c>
      <c r="J92" s="61" t="s">
        <v>16</v>
      </c>
      <c r="K92" s="31" t="s">
        <v>17</v>
      </c>
    </row>
    <row r="93" spans="1:11" ht="30" x14ac:dyDescent="0.25">
      <c r="A93" s="86">
        <v>44000</v>
      </c>
      <c r="B93" s="77">
        <v>3573</v>
      </c>
      <c r="C93" s="70" t="s">
        <v>123</v>
      </c>
      <c r="D93" s="39" t="s">
        <v>388</v>
      </c>
      <c r="E93" s="39" t="s">
        <v>389</v>
      </c>
      <c r="F93" s="83">
        <v>163.4</v>
      </c>
      <c r="G93" s="82">
        <f t="shared" si="2"/>
        <v>26.144000000000002</v>
      </c>
      <c r="H93" s="82">
        <f t="shared" si="3"/>
        <v>189.54400000000001</v>
      </c>
      <c r="I93" s="25" t="s">
        <v>15</v>
      </c>
      <c r="J93" s="61" t="s">
        <v>16</v>
      </c>
      <c r="K93" s="31" t="s">
        <v>17</v>
      </c>
    </row>
    <row r="94" spans="1:11" ht="30" x14ac:dyDescent="0.25">
      <c r="A94" s="86">
        <v>44002</v>
      </c>
      <c r="B94" s="77">
        <v>2391</v>
      </c>
      <c r="C94" s="70" t="s">
        <v>390</v>
      </c>
      <c r="D94" s="39" t="s">
        <v>391</v>
      </c>
      <c r="E94" s="39" t="s">
        <v>392</v>
      </c>
      <c r="F94" s="83">
        <v>968.77</v>
      </c>
      <c r="G94" s="82">
        <f t="shared" si="2"/>
        <v>155.00319999999999</v>
      </c>
      <c r="H94" s="82">
        <f t="shared" si="3"/>
        <v>1123.7732000000001</v>
      </c>
      <c r="I94" s="25" t="s">
        <v>15</v>
      </c>
      <c r="J94" s="61" t="s">
        <v>16</v>
      </c>
      <c r="K94" s="31" t="s">
        <v>17</v>
      </c>
    </row>
    <row r="95" spans="1:11" ht="30" x14ac:dyDescent="0.25">
      <c r="A95" s="86">
        <v>44006</v>
      </c>
      <c r="B95" s="77">
        <v>2521</v>
      </c>
      <c r="C95" s="70" t="s">
        <v>353</v>
      </c>
      <c r="D95" s="39" t="s">
        <v>354</v>
      </c>
      <c r="E95" s="39" t="s">
        <v>393</v>
      </c>
      <c r="F95" s="83">
        <v>86.21</v>
      </c>
      <c r="G95" s="82">
        <f t="shared" si="2"/>
        <v>13.7936</v>
      </c>
      <c r="H95" s="82">
        <f t="shared" si="3"/>
        <v>100.00359999999999</v>
      </c>
      <c r="I95" s="25" t="s">
        <v>15</v>
      </c>
      <c r="J95" s="61" t="s">
        <v>16</v>
      </c>
      <c r="K95" s="31" t="s">
        <v>17</v>
      </c>
    </row>
    <row r="96" spans="1:11" ht="30" x14ac:dyDescent="0.25">
      <c r="A96" s="87">
        <v>43851</v>
      </c>
      <c r="B96" s="77">
        <v>2461</v>
      </c>
      <c r="C96" s="70" t="s">
        <v>368</v>
      </c>
      <c r="D96" s="39" t="s">
        <v>369</v>
      </c>
      <c r="E96" s="39" t="s">
        <v>394</v>
      </c>
      <c r="F96" s="83">
        <v>1034.96551724137</v>
      </c>
      <c r="G96" s="82">
        <f t="shared" si="2"/>
        <v>165.59448275861919</v>
      </c>
      <c r="H96" s="82">
        <f t="shared" si="3"/>
        <v>1200.5599999999893</v>
      </c>
      <c r="I96" s="25" t="s">
        <v>15</v>
      </c>
      <c r="J96" s="61" t="s">
        <v>16</v>
      </c>
      <c r="K96" s="31" t="s">
        <v>17</v>
      </c>
    </row>
    <row r="97" spans="1:11" ht="30" x14ac:dyDescent="0.25">
      <c r="A97" s="87">
        <v>43865</v>
      </c>
      <c r="B97" s="77">
        <v>2461</v>
      </c>
      <c r="C97" s="70" t="s">
        <v>368</v>
      </c>
      <c r="D97" s="39" t="s">
        <v>369</v>
      </c>
      <c r="E97" s="39" t="s">
        <v>395</v>
      </c>
      <c r="F97" s="83">
        <v>325.60000000000002</v>
      </c>
      <c r="G97" s="82">
        <f t="shared" si="2"/>
        <v>52.096000000000004</v>
      </c>
      <c r="H97" s="82">
        <f t="shared" si="3"/>
        <v>377.69600000000003</v>
      </c>
      <c r="I97" s="25" t="s">
        <v>15</v>
      </c>
      <c r="J97" s="61" t="s">
        <v>16</v>
      </c>
      <c r="K97" s="31" t="s">
        <v>17</v>
      </c>
    </row>
    <row r="98" spans="1:11" ht="30" x14ac:dyDescent="0.25">
      <c r="A98" s="87">
        <v>43929</v>
      </c>
      <c r="B98" s="77">
        <v>3791</v>
      </c>
      <c r="C98" s="70" t="s">
        <v>396</v>
      </c>
      <c r="D98" s="39" t="s">
        <v>308</v>
      </c>
      <c r="E98" s="39" t="s">
        <v>309</v>
      </c>
      <c r="F98" s="83">
        <v>400</v>
      </c>
      <c r="G98" s="82">
        <f t="shared" si="2"/>
        <v>64</v>
      </c>
      <c r="H98" s="82">
        <f t="shared" si="3"/>
        <v>464</v>
      </c>
      <c r="I98" s="25" t="s">
        <v>15</v>
      </c>
      <c r="J98" s="61" t="s">
        <v>16</v>
      </c>
      <c r="K98" s="31" t="s">
        <v>17</v>
      </c>
    </row>
    <row r="99" spans="1:11" ht="30" x14ac:dyDescent="0.25">
      <c r="A99" s="87">
        <v>43929</v>
      </c>
      <c r="B99" s="77">
        <v>3791</v>
      </c>
      <c r="C99" s="70" t="s">
        <v>397</v>
      </c>
      <c r="D99" s="39" t="s">
        <v>311</v>
      </c>
      <c r="E99" s="39" t="s">
        <v>309</v>
      </c>
      <c r="F99" s="83">
        <v>77.59</v>
      </c>
      <c r="G99" s="82">
        <f t="shared" si="2"/>
        <v>12.414400000000001</v>
      </c>
      <c r="H99" s="82">
        <f t="shared" si="3"/>
        <v>90.004400000000004</v>
      </c>
      <c r="I99" s="25" t="s">
        <v>15</v>
      </c>
      <c r="J99" s="61" t="s">
        <v>16</v>
      </c>
      <c r="K99" s="31" t="s">
        <v>17</v>
      </c>
    </row>
    <row r="100" spans="1:11" ht="30" x14ac:dyDescent="0.25">
      <c r="A100" s="87">
        <v>43938</v>
      </c>
      <c r="B100" s="77">
        <v>3791</v>
      </c>
      <c r="C100" s="70" t="s">
        <v>396</v>
      </c>
      <c r="D100" s="39" t="s">
        <v>308</v>
      </c>
      <c r="E100" s="39" t="s">
        <v>309</v>
      </c>
      <c r="F100" s="83">
        <v>268.96551724137902</v>
      </c>
      <c r="G100" s="82">
        <f t="shared" si="2"/>
        <v>43.034482758620641</v>
      </c>
      <c r="H100" s="82">
        <f t="shared" si="3"/>
        <v>311.99999999999966</v>
      </c>
      <c r="I100" s="25" t="s">
        <v>15</v>
      </c>
      <c r="J100" s="61" t="s">
        <v>16</v>
      </c>
      <c r="K100" s="31" t="s">
        <v>17</v>
      </c>
    </row>
    <row r="101" spans="1:11" ht="30" x14ac:dyDescent="0.25">
      <c r="A101" s="87">
        <v>43945</v>
      </c>
      <c r="B101" s="77">
        <v>3791</v>
      </c>
      <c r="C101" s="70" t="s">
        <v>396</v>
      </c>
      <c r="D101" s="39" t="s">
        <v>308</v>
      </c>
      <c r="E101" s="39" t="s">
        <v>309</v>
      </c>
      <c r="F101" s="83">
        <v>400</v>
      </c>
      <c r="G101" s="82">
        <f t="shared" si="2"/>
        <v>64</v>
      </c>
      <c r="H101" s="82">
        <f t="shared" si="3"/>
        <v>464</v>
      </c>
      <c r="I101" s="25" t="s">
        <v>15</v>
      </c>
      <c r="J101" s="61" t="s">
        <v>16</v>
      </c>
      <c r="K101" s="31" t="s">
        <v>17</v>
      </c>
    </row>
    <row r="102" spans="1:11" ht="30" x14ac:dyDescent="0.25">
      <c r="A102" s="87">
        <v>43969</v>
      </c>
      <c r="B102" s="77">
        <v>3791</v>
      </c>
      <c r="C102" s="70" t="s">
        <v>396</v>
      </c>
      <c r="D102" s="39" t="s">
        <v>308</v>
      </c>
      <c r="E102" s="39" t="s">
        <v>309</v>
      </c>
      <c r="F102" s="83">
        <v>400</v>
      </c>
      <c r="G102" s="82">
        <f t="shared" si="2"/>
        <v>64</v>
      </c>
      <c r="H102" s="82">
        <f t="shared" si="3"/>
        <v>464</v>
      </c>
      <c r="I102" s="25" t="s">
        <v>15</v>
      </c>
      <c r="J102" s="61" t="s">
        <v>16</v>
      </c>
      <c r="K102" s="31" t="s">
        <v>17</v>
      </c>
    </row>
    <row r="103" spans="1:11" ht="30" x14ac:dyDescent="0.25">
      <c r="A103" s="87">
        <v>43983</v>
      </c>
      <c r="B103" s="77">
        <v>3791</v>
      </c>
      <c r="C103" s="70" t="s">
        <v>396</v>
      </c>
      <c r="D103" s="39" t="s">
        <v>308</v>
      </c>
      <c r="E103" s="39" t="s">
        <v>309</v>
      </c>
      <c r="F103" s="83">
        <v>400</v>
      </c>
      <c r="G103" s="82">
        <f t="shared" si="2"/>
        <v>64</v>
      </c>
      <c r="H103" s="82">
        <f t="shared" si="3"/>
        <v>464</v>
      </c>
      <c r="I103" s="25" t="s">
        <v>15</v>
      </c>
      <c r="J103" s="61" t="s">
        <v>16</v>
      </c>
      <c r="K103" s="31" t="s">
        <v>17</v>
      </c>
    </row>
    <row r="104" spans="1:11" ht="30" x14ac:dyDescent="0.25">
      <c r="A104" s="87">
        <v>44005</v>
      </c>
      <c r="B104" s="77">
        <v>3791</v>
      </c>
      <c r="C104" s="70" t="s">
        <v>396</v>
      </c>
      <c r="D104" s="39" t="s">
        <v>308</v>
      </c>
      <c r="E104" s="39" t="s">
        <v>309</v>
      </c>
      <c r="F104" s="83">
        <v>400</v>
      </c>
      <c r="G104" s="82">
        <f t="shared" si="2"/>
        <v>64</v>
      </c>
      <c r="H104" s="82">
        <f t="shared" si="3"/>
        <v>464</v>
      </c>
      <c r="I104" s="25" t="s">
        <v>15</v>
      </c>
      <c r="J104" s="61" t="s">
        <v>16</v>
      </c>
      <c r="K104" s="31" t="s">
        <v>17</v>
      </c>
    </row>
    <row r="105" spans="1:11" ht="30" x14ac:dyDescent="0.25">
      <c r="A105" s="87">
        <v>44012</v>
      </c>
      <c r="B105" s="77">
        <v>3573</v>
      </c>
      <c r="C105" s="70" t="s">
        <v>398</v>
      </c>
      <c r="D105" s="39" t="s">
        <v>129</v>
      </c>
      <c r="E105" s="39" t="s">
        <v>399</v>
      </c>
      <c r="F105" s="83">
        <v>2099.1</v>
      </c>
      <c r="G105" s="82">
        <f t="shared" si="2"/>
        <v>335.85599999999999</v>
      </c>
      <c r="H105" s="82">
        <f t="shared" si="3"/>
        <v>2434.9560000000001</v>
      </c>
      <c r="I105" s="25" t="s">
        <v>15</v>
      </c>
      <c r="J105" s="61" t="s">
        <v>16</v>
      </c>
      <c r="K105" s="31" t="s">
        <v>17</v>
      </c>
    </row>
    <row r="106" spans="1:11" ht="30" x14ac:dyDescent="0.25">
      <c r="A106" s="87">
        <v>44012</v>
      </c>
      <c r="B106" s="77">
        <v>3573</v>
      </c>
      <c r="C106" s="70" t="s">
        <v>398</v>
      </c>
      <c r="D106" s="39" t="s">
        <v>129</v>
      </c>
      <c r="E106" s="39" t="s">
        <v>399</v>
      </c>
      <c r="F106" s="83">
        <v>608.29310344827502</v>
      </c>
      <c r="G106" s="82">
        <f t="shared" si="2"/>
        <v>97.326896551724005</v>
      </c>
      <c r="H106" s="82">
        <f t="shared" si="3"/>
        <v>705.61999999999898</v>
      </c>
      <c r="I106" s="25" t="s">
        <v>15</v>
      </c>
      <c r="J106" s="61" t="s">
        <v>16</v>
      </c>
      <c r="K106" s="31" t="s">
        <v>17</v>
      </c>
    </row>
    <row r="107" spans="1:11" ht="30" x14ac:dyDescent="0.25">
      <c r="A107" s="88">
        <v>43922</v>
      </c>
      <c r="B107" s="89">
        <v>3751</v>
      </c>
      <c r="C107" s="70" t="s">
        <v>400</v>
      </c>
      <c r="D107" s="39"/>
      <c r="E107" s="39" t="s">
        <v>401</v>
      </c>
      <c r="F107" s="83">
        <v>305</v>
      </c>
      <c r="G107" s="90"/>
      <c r="H107" s="90">
        <f t="shared" si="3"/>
        <v>305</v>
      </c>
      <c r="I107" s="25" t="s">
        <v>15</v>
      </c>
      <c r="J107" s="61" t="s">
        <v>16</v>
      </c>
      <c r="K107" s="31" t="s">
        <v>17</v>
      </c>
    </row>
    <row r="108" spans="1:11" ht="30" x14ac:dyDescent="0.25">
      <c r="A108" s="88">
        <v>43929</v>
      </c>
      <c r="B108" s="89">
        <v>3751</v>
      </c>
      <c r="C108" s="70" t="s">
        <v>402</v>
      </c>
      <c r="D108" s="39"/>
      <c r="E108" s="39" t="s">
        <v>401</v>
      </c>
      <c r="F108" s="83">
        <v>196</v>
      </c>
      <c r="G108" s="90"/>
      <c r="H108" s="90">
        <f t="shared" si="3"/>
        <v>196</v>
      </c>
      <c r="I108" s="25" t="s">
        <v>15</v>
      </c>
      <c r="J108" s="61" t="s">
        <v>16</v>
      </c>
      <c r="K108" s="31" t="s">
        <v>17</v>
      </c>
    </row>
    <row r="109" spans="1:11" ht="30" x14ac:dyDescent="0.25">
      <c r="A109" s="88">
        <v>43945</v>
      </c>
      <c r="B109" s="89">
        <v>3751</v>
      </c>
      <c r="C109" s="70" t="s">
        <v>212</v>
      </c>
      <c r="D109" s="39"/>
      <c r="E109" s="39" t="s">
        <v>401</v>
      </c>
      <c r="F109" s="83">
        <v>305</v>
      </c>
      <c r="G109" s="90"/>
      <c r="H109" s="90">
        <f t="shared" si="3"/>
        <v>305</v>
      </c>
      <c r="I109" s="25" t="s">
        <v>15</v>
      </c>
      <c r="J109" s="61" t="s">
        <v>16</v>
      </c>
      <c r="K109" s="31" t="s">
        <v>17</v>
      </c>
    </row>
    <row r="110" spans="1:11" ht="30" x14ac:dyDescent="0.25">
      <c r="A110" s="88">
        <v>43958</v>
      </c>
      <c r="B110" s="89">
        <v>3751</v>
      </c>
      <c r="C110" s="70" t="s">
        <v>400</v>
      </c>
      <c r="D110" s="39"/>
      <c r="E110" s="39" t="s">
        <v>401</v>
      </c>
      <c r="F110" s="83">
        <v>196</v>
      </c>
      <c r="G110" s="90"/>
      <c r="H110" s="90">
        <f t="shared" si="3"/>
        <v>196</v>
      </c>
      <c r="I110" s="25" t="s">
        <v>15</v>
      </c>
      <c r="J110" s="61" t="s">
        <v>16</v>
      </c>
      <c r="K110" s="31" t="s">
        <v>17</v>
      </c>
    </row>
    <row r="111" spans="1:11" ht="30" x14ac:dyDescent="0.25">
      <c r="A111" s="88">
        <v>43958</v>
      </c>
      <c r="B111" s="89">
        <v>3751</v>
      </c>
      <c r="C111" s="70" t="s">
        <v>402</v>
      </c>
      <c r="D111" s="39"/>
      <c r="E111" s="39" t="s">
        <v>401</v>
      </c>
      <c r="F111" s="83">
        <v>196</v>
      </c>
      <c r="G111" s="90"/>
      <c r="H111" s="90">
        <f t="shared" si="3"/>
        <v>196</v>
      </c>
      <c r="I111" s="25" t="s">
        <v>15</v>
      </c>
      <c r="J111" s="61" t="s">
        <v>16</v>
      </c>
      <c r="K111" s="31" t="s">
        <v>17</v>
      </c>
    </row>
    <row r="112" spans="1:11" ht="30" x14ac:dyDescent="0.25">
      <c r="A112" s="88">
        <v>43983</v>
      </c>
      <c r="B112" s="89">
        <v>3751</v>
      </c>
      <c r="C112" s="70" t="s">
        <v>403</v>
      </c>
      <c r="D112" s="39"/>
      <c r="E112" s="39" t="s">
        <v>401</v>
      </c>
      <c r="F112" s="83">
        <v>305</v>
      </c>
      <c r="G112" s="90"/>
      <c r="H112" s="90">
        <f t="shared" si="3"/>
        <v>305</v>
      </c>
      <c r="I112" s="25" t="s">
        <v>15</v>
      </c>
      <c r="J112" s="61" t="s">
        <v>16</v>
      </c>
      <c r="K112" s="31" t="s">
        <v>17</v>
      </c>
    </row>
    <row r="113" spans="1:11" ht="30" x14ac:dyDescent="0.25">
      <c r="A113" s="88">
        <v>43983</v>
      </c>
      <c r="B113" s="89">
        <v>3751</v>
      </c>
      <c r="C113" s="70" t="s">
        <v>212</v>
      </c>
      <c r="D113" s="39"/>
      <c r="E113" s="39" t="s">
        <v>401</v>
      </c>
      <c r="F113" s="83">
        <v>305</v>
      </c>
      <c r="G113" s="90"/>
      <c r="H113" s="90">
        <f t="shared" si="3"/>
        <v>305</v>
      </c>
      <c r="I113" s="25" t="s">
        <v>15</v>
      </c>
      <c r="J113" s="61" t="s">
        <v>16</v>
      </c>
      <c r="K113" s="31" t="s">
        <v>17</v>
      </c>
    </row>
    <row r="114" spans="1:11" ht="30" x14ac:dyDescent="0.25">
      <c r="A114" s="88">
        <v>44000</v>
      </c>
      <c r="B114" s="89">
        <v>3751</v>
      </c>
      <c r="C114" s="70" t="s">
        <v>404</v>
      </c>
      <c r="D114" s="39"/>
      <c r="E114" s="39" t="s">
        <v>401</v>
      </c>
      <c r="F114" s="83">
        <v>305</v>
      </c>
      <c r="G114" s="90"/>
      <c r="H114" s="90">
        <f t="shared" si="3"/>
        <v>305</v>
      </c>
      <c r="I114" s="25" t="s">
        <v>15</v>
      </c>
      <c r="J114" s="61" t="s">
        <v>16</v>
      </c>
      <c r="K114" s="31" t="s">
        <v>17</v>
      </c>
    </row>
    <row r="115" spans="1:11" ht="30" x14ac:dyDescent="0.25">
      <c r="A115" s="88">
        <v>44000</v>
      </c>
      <c r="B115" s="89">
        <v>3751</v>
      </c>
      <c r="C115" s="70" t="s">
        <v>405</v>
      </c>
      <c r="D115" s="39"/>
      <c r="E115" s="39" t="s">
        <v>401</v>
      </c>
      <c r="F115" s="83">
        <v>305</v>
      </c>
      <c r="G115" s="90"/>
      <c r="H115" s="90">
        <f t="shared" si="3"/>
        <v>305</v>
      </c>
      <c r="I115" s="25" t="s">
        <v>15</v>
      </c>
      <c r="J115" s="61" t="s">
        <v>16</v>
      </c>
      <c r="K115" s="31" t="s">
        <v>17</v>
      </c>
    </row>
    <row r="116" spans="1:11" x14ac:dyDescent="0.25">
      <c r="A116" s="48"/>
      <c r="B116" s="50"/>
      <c r="C116" s="72"/>
      <c r="D116" s="50"/>
      <c r="E116" s="50"/>
      <c r="F116" s="51"/>
      <c r="G116" s="52">
        <f t="shared" si="2"/>
        <v>0</v>
      </c>
      <c r="H116" s="52">
        <f t="shared" si="3"/>
        <v>0</v>
      </c>
      <c r="I116" s="53"/>
      <c r="J116" s="65"/>
      <c r="K116" s="54"/>
    </row>
    <row r="119" spans="1:11" x14ac:dyDescent="0.25">
      <c r="F119" s="11">
        <f>SUM(F9:F118)</f>
        <v>321741.3217157278</v>
      </c>
      <c r="G119" s="11">
        <f>SUM(G9:G116)</f>
        <v>51084.691474516461</v>
      </c>
      <c r="H119" s="91">
        <f>SUM(H9:H116)</f>
        <v>372826.01319024368</v>
      </c>
    </row>
  </sheetData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36" workbookViewId="0">
      <selection activeCell="B50" sqref="B50:E50"/>
    </sheetView>
  </sheetViews>
  <sheetFormatPr baseColWidth="10" defaultRowHeight="15" x14ac:dyDescent="0.25"/>
  <cols>
    <col min="2" max="2" width="8.7109375" bestFit="1" customWidth="1"/>
    <col min="3" max="3" width="41.42578125" bestFit="1" customWidth="1"/>
    <col min="4" max="4" width="14.42578125" bestFit="1" customWidth="1"/>
    <col min="5" max="5" width="54.5703125" style="11" bestFit="1" customWidth="1"/>
    <col min="6" max="6" width="15.140625" style="11" bestFit="1" customWidth="1"/>
    <col min="7" max="7" width="12.5703125" style="11" bestFit="1" customWidth="1"/>
    <col min="8" max="8" width="15.85546875" bestFit="1" customWidth="1"/>
    <col min="9" max="10" width="13" bestFit="1" customWidth="1"/>
    <col min="11" max="11" width="11.42578125" style="57"/>
  </cols>
  <sheetData>
    <row r="1" spans="1:11" s="5" customFormat="1" ht="23.25" x14ac:dyDescent="0.35">
      <c r="A1" s="1"/>
      <c r="B1" s="1"/>
      <c r="C1" s="1"/>
      <c r="D1" s="1"/>
      <c r="E1" s="3"/>
      <c r="F1" s="3"/>
      <c r="G1" s="3"/>
      <c r="H1" s="1"/>
      <c r="I1" s="1"/>
      <c r="K1" s="4"/>
    </row>
    <row r="2" spans="1:11" s="5" customFormat="1" x14ac:dyDescent="0.25">
      <c r="A2" s="6"/>
      <c r="B2" s="6"/>
      <c r="C2" s="6"/>
      <c r="D2" s="6"/>
      <c r="E2" s="8"/>
      <c r="F2" s="8"/>
      <c r="G2" s="8"/>
      <c r="H2" s="6"/>
      <c r="I2" s="6"/>
      <c r="K2" s="4"/>
    </row>
    <row r="3" spans="1:11" s="5" customFormat="1" ht="23.25" x14ac:dyDescent="0.35">
      <c r="C3" s="92" t="s">
        <v>0</v>
      </c>
      <c r="D3" s="92"/>
      <c r="E3" s="92"/>
      <c r="F3" s="92"/>
      <c r="G3" s="92"/>
      <c r="H3" s="9"/>
      <c r="I3" s="10"/>
      <c r="K3" s="4"/>
    </row>
    <row r="4" spans="1:11" s="5" customFormat="1" x14ac:dyDescent="0.25">
      <c r="E4" s="11"/>
      <c r="F4" s="11"/>
      <c r="G4" s="11"/>
      <c r="H4" s="9"/>
      <c r="I4" s="10"/>
      <c r="K4" s="4"/>
    </row>
    <row r="5" spans="1:11" s="5" customFormat="1" ht="15.75" x14ac:dyDescent="0.25">
      <c r="D5" s="93"/>
      <c r="E5" s="93"/>
      <c r="F5" s="11"/>
      <c r="G5" s="11"/>
      <c r="H5" s="9"/>
      <c r="I5" s="10"/>
      <c r="K5" s="4"/>
    </row>
    <row r="6" spans="1:11" s="5" customFormat="1" x14ac:dyDescent="0.25">
      <c r="E6" s="11"/>
      <c r="F6" s="11"/>
      <c r="G6" s="11"/>
      <c r="H6" s="9"/>
      <c r="I6" s="10"/>
      <c r="K6" s="4"/>
    </row>
    <row r="7" spans="1:11" s="5" customFormat="1" ht="15.75" thickBot="1" x14ac:dyDescent="0.3">
      <c r="E7" s="11"/>
      <c r="F7" s="11"/>
      <c r="G7" s="11"/>
      <c r="H7" s="9"/>
      <c r="I7" s="10"/>
      <c r="K7" s="4"/>
    </row>
    <row r="8" spans="1:11" s="5" customFormat="1" ht="45.75" thickBot="1" x14ac:dyDescent="0.3">
      <c r="A8" s="12" t="s">
        <v>1</v>
      </c>
      <c r="B8" s="13" t="s">
        <v>2</v>
      </c>
      <c r="C8" s="14" t="s">
        <v>3</v>
      </c>
      <c r="D8" s="14" t="s">
        <v>4</v>
      </c>
      <c r="E8" s="14" t="s">
        <v>5</v>
      </c>
      <c r="F8" s="15" t="s">
        <v>6</v>
      </c>
      <c r="G8" s="59" t="s">
        <v>7</v>
      </c>
      <c r="H8" s="98" t="s">
        <v>8</v>
      </c>
      <c r="I8" s="97" t="s">
        <v>9</v>
      </c>
      <c r="J8" s="59" t="s">
        <v>10</v>
      </c>
      <c r="K8" s="60" t="s">
        <v>11</v>
      </c>
    </row>
    <row r="9" spans="1:11" s="27" customFormat="1" ht="30" x14ac:dyDescent="0.25">
      <c r="A9" s="19">
        <v>44013</v>
      </c>
      <c r="B9" s="76">
        <v>2612</v>
      </c>
      <c r="C9" s="67" t="s">
        <v>41</v>
      </c>
      <c r="D9" s="30" t="s">
        <v>42</v>
      </c>
      <c r="E9" s="30" t="s">
        <v>43</v>
      </c>
      <c r="F9" s="22">
        <v>3448.275862</v>
      </c>
      <c r="G9" s="94">
        <f>F9*0.16</f>
        <v>551.72413791999998</v>
      </c>
      <c r="H9" s="96">
        <f>F9+G9</f>
        <v>3999.9999999199999</v>
      </c>
      <c r="I9" s="95" t="s">
        <v>15</v>
      </c>
      <c r="J9" s="61" t="s">
        <v>16</v>
      </c>
      <c r="K9" s="26" t="s">
        <v>17</v>
      </c>
    </row>
    <row r="10" spans="1:11" s="27" customFormat="1" ht="30" x14ac:dyDescent="0.25">
      <c r="A10" s="28">
        <v>44015</v>
      </c>
      <c r="B10" s="77">
        <v>2391</v>
      </c>
      <c r="C10" s="68" t="s">
        <v>406</v>
      </c>
      <c r="D10" s="30" t="s">
        <v>407</v>
      </c>
      <c r="E10" s="30" t="s">
        <v>408</v>
      </c>
      <c r="F10" s="22">
        <v>34100</v>
      </c>
      <c r="G10" s="23">
        <f>F10*0.16</f>
        <v>5456</v>
      </c>
      <c r="H10" s="22">
        <f>F10+G10</f>
        <v>39556</v>
      </c>
      <c r="I10" s="25" t="s">
        <v>15</v>
      </c>
      <c r="J10" s="61" t="s">
        <v>16</v>
      </c>
      <c r="K10" s="31" t="s">
        <v>17</v>
      </c>
    </row>
    <row r="11" spans="1:11" s="27" customFormat="1" ht="30" x14ac:dyDescent="0.25">
      <c r="A11" s="28">
        <v>44015</v>
      </c>
      <c r="B11" s="77">
        <v>3141</v>
      </c>
      <c r="C11" s="68" t="s">
        <v>98</v>
      </c>
      <c r="D11" s="30" t="s">
        <v>29</v>
      </c>
      <c r="E11" s="30" t="s">
        <v>225</v>
      </c>
      <c r="F11" s="22">
        <v>384.48275860000001</v>
      </c>
      <c r="G11" s="23">
        <f t="shared" ref="G11:G15" si="0">F11*0.16</f>
        <v>61.517241376000001</v>
      </c>
      <c r="H11" s="22">
        <f t="shared" ref="H11:H15" si="1">F11+G11</f>
        <v>445.99999997600003</v>
      </c>
      <c r="I11" s="25" t="s">
        <v>15</v>
      </c>
      <c r="J11" s="61" t="s">
        <v>16</v>
      </c>
      <c r="K11" s="31" t="s">
        <v>17</v>
      </c>
    </row>
    <row r="12" spans="1:11" s="27" customFormat="1" ht="30" x14ac:dyDescent="0.25">
      <c r="A12" s="28">
        <v>44015</v>
      </c>
      <c r="B12" s="77">
        <v>3141</v>
      </c>
      <c r="C12" s="68" t="s">
        <v>98</v>
      </c>
      <c r="D12" s="30" t="s">
        <v>29</v>
      </c>
      <c r="E12" s="30" t="s">
        <v>224</v>
      </c>
      <c r="F12" s="22">
        <v>473.27586206896501</v>
      </c>
      <c r="G12" s="23">
        <f t="shared" si="0"/>
        <v>75.724137931034406</v>
      </c>
      <c r="H12" s="22">
        <f t="shared" si="1"/>
        <v>548.99999999999943</v>
      </c>
      <c r="I12" s="25" t="s">
        <v>15</v>
      </c>
      <c r="J12" s="61" t="s">
        <v>16</v>
      </c>
      <c r="K12" s="31" t="s">
        <v>17</v>
      </c>
    </row>
    <row r="13" spans="1:11" s="27" customFormat="1" ht="30" x14ac:dyDescent="0.25">
      <c r="A13" s="28">
        <v>44015</v>
      </c>
      <c r="B13" s="77">
        <v>3141</v>
      </c>
      <c r="C13" s="68" t="s">
        <v>98</v>
      </c>
      <c r="D13" s="30" t="s">
        <v>29</v>
      </c>
      <c r="E13" s="30" t="s">
        <v>223</v>
      </c>
      <c r="F13" s="22">
        <v>434.48275860000001</v>
      </c>
      <c r="G13" s="23">
        <f t="shared" si="0"/>
        <v>69.517241376000001</v>
      </c>
      <c r="H13" s="22">
        <f t="shared" si="1"/>
        <v>503.99999997600003</v>
      </c>
      <c r="I13" s="25" t="s">
        <v>15</v>
      </c>
      <c r="J13" s="61" t="s">
        <v>16</v>
      </c>
      <c r="K13" s="31" t="s">
        <v>17</v>
      </c>
    </row>
    <row r="14" spans="1:11" s="27" customFormat="1" ht="30" x14ac:dyDescent="0.25">
      <c r="A14" s="28">
        <v>44021</v>
      </c>
      <c r="B14" s="77">
        <v>2391</v>
      </c>
      <c r="C14" s="68" t="s">
        <v>59</v>
      </c>
      <c r="D14" s="30" t="s">
        <v>60</v>
      </c>
      <c r="E14" s="30" t="s">
        <v>409</v>
      </c>
      <c r="F14" s="22">
        <v>4437.93</v>
      </c>
      <c r="G14" s="23">
        <f t="shared" si="0"/>
        <v>710.06880000000001</v>
      </c>
      <c r="H14" s="22">
        <f t="shared" si="1"/>
        <v>5147.9988000000003</v>
      </c>
      <c r="I14" s="25" t="s">
        <v>15</v>
      </c>
      <c r="J14" s="61" t="s">
        <v>16</v>
      </c>
      <c r="K14" s="31" t="s">
        <v>17</v>
      </c>
    </row>
    <row r="15" spans="1:11" s="27" customFormat="1" ht="30" x14ac:dyDescent="0.25">
      <c r="A15" s="28">
        <v>44022</v>
      </c>
      <c r="B15" s="77">
        <v>2391</v>
      </c>
      <c r="C15" s="30" t="s">
        <v>95</v>
      </c>
      <c r="D15" s="30" t="s">
        <v>255</v>
      </c>
      <c r="E15" s="30" t="s">
        <v>410</v>
      </c>
      <c r="F15" s="22">
        <v>1471.55</v>
      </c>
      <c r="G15" s="23">
        <f t="shared" si="0"/>
        <v>235.44800000000001</v>
      </c>
      <c r="H15" s="22">
        <f t="shared" si="1"/>
        <v>1706.998</v>
      </c>
      <c r="I15" s="25" t="s">
        <v>15</v>
      </c>
      <c r="J15" s="61" t="s">
        <v>16</v>
      </c>
      <c r="K15" s="31" t="s">
        <v>17</v>
      </c>
    </row>
    <row r="16" spans="1:11" s="27" customFormat="1" ht="30" x14ac:dyDescent="0.25">
      <c r="A16" s="28">
        <v>44022</v>
      </c>
      <c r="B16" s="77">
        <v>3791</v>
      </c>
      <c r="C16" s="70" t="s">
        <v>396</v>
      </c>
      <c r="D16" s="39" t="s">
        <v>308</v>
      </c>
      <c r="E16" s="39" t="s">
        <v>309</v>
      </c>
      <c r="F16" s="83">
        <v>400</v>
      </c>
      <c r="G16" s="23">
        <f t="shared" ref="G16" si="2">F16*0.16</f>
        <v>64</v>
      </c>
      <c r="H16" s="22">
        <f t="shared" ref="H16:H17" si="3">F16+G16</f>
        <v>464</v>
      </c>
      <c r="I16" s="25" t="s">
        <v>15</v>
      </c>
      <c r="J16" s="61" t="s">
        <v>16</v>
      </c>
      <c r="K16" s="31" t="s">
        <v>17</v>
      </c>
    </row>
    <row r="17" spans="1:11" s="27" customFormat="1" ht="30" x14ac:dyDescent="0.25">
      <c r="A17" s="28">
        <v>44022</v>
      </c>
      <c r="B17" s="89">
        <v>3751</v>
      </c>
      <c r="C17" s="70" t="s">
        <v>403</v>
      </c>
      <c r="D17" s="39"/>
      <c r="E17" s="39" t="s">
        <v>401</v>
      </c>
      <c r="F17" s="83">
        <v>305</v>
      </c>
      <c r="G17" s="23"/>
      <c r="H17" s="22">
        <f t="shared" si="3"/>
        <v>305</v>
      </c>
      <c r="I17" s="25" t="s">
        <v>15</v>
      </c>
      <c r="J17" s="61" t="s">
        <v>16</v>
      </c>
      <c r="K17" s="31" t="s">
        <v>17</v>
      </c>
    </row>
    <row r="18" spans="1:11" s="27" customFormat="1" ht="30" x14ac:dyDescent="0.25">
      <c r="A18" s="28">
        <v>44022</v>
      </c>
      <c r="B18" s="89">
        <v>3751</v>
      </c>
      <c r="C18" s="70" t="s">
        <v>411</v>
      </c>
      <c r="D18" s="39"/>
      <c r="E18" s="39" t="s">
        <v>401</v>
      </c>
      <c r="F18" s="83">
        <v>305</v>
      </c>
      <c r="G18" s="23"/>
      <c r="H18" s="22">
        <f t="shared" ref="H18:H27" si="4">F18+G18</f>
        <v>305</v>
      </c>
      <c r="I18" s="25" t="s">
        <v>412</v>
      </c>
      <c r="J18" s="61" t="s">
        <v>16</v>
      </c>
      <c r="K18" s="31" t="s">
        <v>17</v>
      </c>
    </row>
    <row r="19" spans="1:11" s="27" customFormat="1" ht="30" x14ac:dyDescent="0.25">
      <c r="A19" s="28">
        <v>44022</v>
      </c>
      <c r="B19" s="78">
        <v>2612</v>
      </c>
      <c r="C19" s="30" t="s">
        <v>41</v>
      </c>
      <c r="D19" s="30" t="s">
        <v>42</v>
      </c>
      <c r="E19" s="30" t="s">
        <v>43</v>
      </c>
      <c r="F19" s="32">
        <v>3448.275862</v>
      </c>
      <c r="G19" s="23">
        <f t="shared" ref="G19" si="5">F19*0.16</f>
        <v>551.72413791999998</v>
      </c>
      <c r="H19" s="22">
        <f t="shared" si="4"/>
        <v>3999.9999999199999</v>
      </c>
      <c r="I19" s="25" t="s">
        <v>15</v>
      </c>
      <c r="J19" s="61" t="s">
        <v>16</v>
      </c>
      <c r="K19" s="31" t="s">
        <v>17</v>
      </c>
    </row>
    <row r="20" spans="1:11" s="27" customFormat="1" ht="30" x14ac:dyDescent="0.25">
      <c r="A20" s="33">
        <v>44027</v>
      </c>
      <c r="B20" s="77">
        <v>3791</v>
      </c>
      <c r="C20" s="70" t="s">
        <v>396</v>
      </c>
      <c r="D20" s="39" t="s">
        <v>308</v>
      </c>
      <c r="E20" s="39" t="s">
        <v>309</v>
      </c>
      <c r="F20" s="32">
        <v>112.93</v>
      </c>
      <c r="G20" s="23">
        <f t="shared" ref="G20:G21" si="6">F20*0.16</f>
        <v>18.068800000000003</v>
      </c>
      <c r="H20" s="22">
        <f t="shared" si="4"/>
        <v>130.99880000000002</v>
      </c>
      <c r="I20" s="25" t="s">
        <v>15</v>
      </c>
      <c r="J20" s="61" t="s">
        <v>16</v>
      </c>
      <c r="K20" s="31" t="s">
        <v>17</v>
      </c>
    </row>
    <row r="21" spans="1:11" s="27" customFormat="1" ht="30" x14ac:dyDescent="0.25">
      <c r="A21" s="33">
        <v>44027</v>
      </c>
      <c r="B21" s="77">
        <v>3791</v>
      </c>
      <c r="C21" s="70" t="s">
        <v>396</v>
      </c>
      <c r="D21" s="39" t="s">
        <v>308</v>
      </c>
      <c r="E21" s="39" t="s">
        <v>309</v>
      </c>
      <c r="F21" s="83">
        <v>400</v>
      </c>
      <c r="G21" s="23">
        <f t="shared" si="6"/>
        <v>64</v>
      </c>
      <c r="H21" s="22">
        <f t="shared" si="4"/>
        <v>464</v>
      </c>
      <c r="I21" s="25" t="s">
        <v>15</v>
      </c>
      <c r="J21" s="61" t="s">
        <v>16</v>
      </c>
      <c r="K21" s="31" t="s">
        <v>17</v>
      </c>
    </row>
    <row r="22" spans="1:11" s="27" customFormat="1" ht="30" x14ac:dyDescent="0.25">
      <c r="A22" s="33">
        <v>44027</v>
      </c>
      <c r="B22" s="89">
        <v>3751</v>
      </c>
      <c r="C22" s="70" t="s">
        <v>413</v>
      </c>
      <c r="D22" s="39"/>
      <c r="E22" s="39" t="s">
        <v>401</v>
      </c>
      <c r="F22" s="83">
        <v>305</v>
      </c>
      <c r="G22" s="23"/>
      <c r="H22" s="22">
        <f t="shared" si="4"/>
        <v>305</v>
      </c>
      <c r="I22" s="25" t="s">
        <v>15</v>
      </c>
      <c r="J22" s="61" t="s">
        <v>16</v>
      </c>
      <c r="K22" s="31" t="s">
        <v>17</v>
      </c>
    </row>
    <row r="23" spans="1:11" s="27" customFormat="1" ht="30" x14ac:dyDescent="0.25">
      <c r="A23" s="33">
        <v>44027</v>
      </c>
      <c r="B23" s="77">
        <v>3791</v>
      </c>
      <c r="C23" s="70" t="s">
        <v>396</v>
      </c>
      <c r="D23" s="39" t="s">
        <v>308</v>
      </c>
      <c r="E23" s="39" t="s">
        <v>309</v>
      </c>
      <c r="F23" s="32">
        <v>112.93</v>
      </c>
      <c r="G23" s="23">
        <f t="shared" ref="G23:G24" si="7">F23*0.16</f>
        <v>18.068800000000003</v>
      </c>
      <c r="H23" s="22">
        <f t="shared" si="4"/>
        <v>130.99880000000002</v>
      </c>
      <c r="I23" s="25" t="s">
        <v>15</v>
      </c>
      <c r="J23" s="61" t="s">
        <v>16</v>
      </c>
      <c r="K23" s="31" t="s">
        <v>17</v>
      </c>
    </row>
    <row r="24" spans="1:11" s="27" customFormat="1" ht="30" x14ac:dyDescent="0.25">
      <c r="A24" s="33">
        <v>44027</v>
      </c>
      <c r="B24" s="77">
        <v>3791</v>
      </c>
      <c r="C24" s="70" t="s">
        <v>396</v>
      </c>
      <c r="D24" s="39" t="s">
        <v>308</v>
      </c>
      <c r="E24" s="39" t="s">
        <v>309</v>
      </c>
      <c r="F24" s="83">
        <v>400</v>
      </c>
      <c r="G24" s="23">
        <f t="shared" si="7"/>
        <v>64</v>
      </c>
      <c r="H24" s="22">
        <f t="shared" si="4"/>
        <v>464</v>
      </c>
      <c r="I24" s="25" t="s">
        <v>15</v>
      </c>
      <c r="J24" s="61" t="s">
        <v>16</v>
      </c>
      <c r="K24" s="31" t="s">
        <v>17</v>
      </c>
    </row>
    <row r="25" spans="1:11" s="27" customFormat="1" ht="30" x14ac:dyDescent="0.25">
      <c r="A25" s="33">
        <v>44027</v>
      </c>
      <c r="B25" s="89">
        <v>3751</v>
      </c>
      <c r="C25" s="70" t="s">
        <v>411</v>
      </c>
      <c r="D25" s="39"/>
      <c r="E25" s="39" t="s">
        <v>401</v>
      </c>
      <c r="F25" s="83">
        <v>305</v>
      </c>
      <c r="G25" s="23"/>
      <c r="H25" s="22">
        <f t="shared" si="4"/>
        <v>305</v>
      </c>
      <c r="I25" s="25" t="s">
        <v>15</v>
      </c>
      <c r="J25" s="61" t="s">
        <v>16</v>
      </c>
      <c r="K25" s="31" t="s">
        <v>17</v>
      </c>
    </row>
    <row r="26" spans="1:11" s="27" customFormat="1" ht="30" x14ac:dyDescent="0.25">
      <c r="A26" s="33">
        <v>44027</v>
      </c>
      <c r="B26" s="89">
        <v>3751</v>
      </c>
      <c r="C26" s="70" t="s">
        <v>414</v>
      </c>
      <c r="D26" s="39"/>
      <c r="E26" s="39" t="s">
        <v>401</v>
      </c>
      <c r="F26" s="83">
        <v>305</v>
      </c>
      <c r="G26" s="23"/>
      <c r="H26" s="22">
        <f t="shared" si="4"/>
        <v>305</v>
      </c>
      <c r="I26" s="25" t="s">
        <v>15</v>
      </c>
      <c r="J26" s="61" t="s">
        <v>16</v>
      </c>
      <c r="K26" s="31" t="s">
        <v>17</v>
      </c>
    </row>
    <row r="27" spans="1:11" s="27" customFormat="1" ht="30" x14ac:dyDescent="0.25">
      <c r="A27" s="33">
        <v>44022</v>
      </c>
      <c r="B27" s="78">
        <v>2391</v>
      </c>
      <c r="C27" s="30" t="s">
        <v>184</v>
      </c>
      <c r="D27" s="30" t="s">
        <v>185</v>
      </c>
      <c r="E27" s="30" t="s">
        <v>415</v>
      </c>
      <c r="F27" s="32">
        <v>1863.2</v>
      </c>
      <c r="G27" s="23">
        <f t="shared" ref="G27" si="8">F27*0.16</f>
        <v>298.11200000000002</v>
      </c>
      <c r="H27" s="22">
        <f t="shared" si="4"/>
        <v>2161.3119999999999</v>
      </c>
      <c r="I27" s="25" t="s">
        <v>15</v>
      </c>
      <c r="J27" s="61" t="s">
        <v>16</v>
      </c>
      <c r="K27" s="31" t="s">
        <v>17</v>
      </c>
    </row>
    <row r="28" spans="1:11" s="27" customFormat="1" ht="30" x14ac:dyDescent="0.25">
      <c r="A28" s="33">
        <v>44028</v>
      </c>
      <c r="B28" s="77">
        <v>2391</v>
      </c>
      <c r="C28" s="68" t="s">
        <v>416</v>
      </c>
      <c r="D28" s="30" t="s">
        <v>417</v>
      </c>
      <c r="E28" s="30" t="s">
        <v>418</v>
      </c>
      <c r="F28" s="22">
        <v>15582</v>
      </c>
      <c r="G28" s="23">
        <f t="shared" ref="G28:G29" si="9">F28*0.16</f>
        <v>2493.12</v>
      </c>
      <c r="H28" s="22">
        <f t="shared" ref="H28:H29" si="10">F28+G28</f>
        <v>18075.12</v>
      </c>
      <c r="I28" s="25" t="s">
        <v>15</v>
      </c>
      <c r="J28" s="61" t="s">
        <v>16</v>
      </c>
      <c r="K28" s="31" t="s">
        <v>17</v>
      </c>
    </row>
    <row r="29" spans="1:11" s="27" customFormat="1" ht="30" x14ac:dyDescent="0.25">
      <c r="A29" s="33">
        <v>44034</v>
      </c>
      <c r="B29" s="78">
        <v>2612</v>
      </c>
      <c r="C29" s="30" t="s">
        <v>41</v>
      </c>
      <c r="D29" s="30" t="s">
        <v>42</v>
      </c>
      <c r="E29" s="30" t="s">
        <v>43</v>
      </c>
      <c r="F29" s="32">
        <v>3448.275862</v>
      </c>
      <c r="G29" s="23">
        <f t="shared" si="9"/>
        <v>551.72413791999998</v>
      </c>
      <c r="H29" s="22">
        <f t="shared" si="10"/>
        <v>3999.9999999199999</v>
      </c>
      <c r="I29" s="25" t="s">
        <v>15</v>
      </c>
      <c r="J29" s="61" t="s">
        <v>16</v>
      </c>
      <c r="K29" s="31" t="s">
        <v>17</v>
      </c>
    </row>
    <row r="30" spans="1:11" s="27" customFormat="1" ht="45" x14ac:dyDescent="0.25">
      <c r="A30" s="33">
        <v>44034</v>
      </c>
      <c r="B30" s="80">
        <v>2391</v>
      </c>
      <c r="C30" s="30" t="s">
        <v>382</v>
      </c>
      <c r="D30" s="30" t="s">
        <v>383</v>
      </c>
      <c r="E30" s="30" t="s">
        <v>419</v>
      </c>
      <c r="F30" s="32">
        <v>32768.720000000001</v>
      </c>
      <c r="G30" s="23">
        <f>F30*0.16</f>
        <v>5242.9952000000003</v>
      </c>
      <c r="H30" s="22">
        <f>F30+G30</f>
        <v>38011.715199999999</v>
      </c>
      <c r="I30" s="25" t="s">
        <v>15</v>
      </c>
      <c r="J30" s="61" t="s">
        <v>16</v>
      </c>
      <c r="K30" s="31" t="s">
        <v>17</v>
      </c>
    </row>
    <row r="31" spans="1:11" s="27" customFormat="1" ht="30" x14ac:dyDescent="0.25">
      <c r="A31" s="33">
        <v>44035</v>
      </c>
      <c r="B31" s="77">
        <v>3551</v>
      </c>
      <c r="C31" s="68" t="s">
        <v>420</v>
      </c>
      <c r="D31" s="30" t="s">
        <v>421</v>
      </c>
      <c r="E31" s="30" t="s">
        <v>422</v>
      </c>
      <c r="F31" s="32">
        <v>2337.9299999999998</v>
      </c>
      <c r="G31" s="23">
        <f>F31*0.16</f>
        <v>374.06879999999995</v>
      </c>
      <c r="H31" s="22">
        <f>F31+G31</f>
        <v>2711.9987999999998</v>
      </c>
      <c r="I31" s="25" t="s">
        <v>15</v>
      </c>
      <c r="J31" s="61" t="s">
        <v>16</v>
      </c>
      <c r="K31" s="31" t="s">
        <v>17</v>
      </c>
    </row>
    <row r="32" spans="1:11" s="27" customFormat="1" ht="30" x14ac:dyDescent="0.25">
      <c r="A32" s="33">
        <v>44035</v>
      </c>
      <c r="B32" s="80">
        <v>2391</v>
      </c>
      <c r="C32" s="35" t="s">
        <v>95</v>
      </c>
      <c r="D32" s="30" t="s">
        <v>354</v>
      </c>
      <c r="E32" s="30" t="s">
        <v>423</v>
      </c>
      <c r="F32" s="32">
        <v>400</v>
      </c>
      <c r="G32" s="23">
        <f>F32*0.16</f>
        <v>64</v>
      </c>
      <c r="H32" s="22">
        <f>F32+G32</f>
        <v>464</v>
      </c>
      <c r="I32" s="25" t="s">
        <v>15</v>
      </c>
      <c r="J32" s="61" t="s">
        <v>16</v>
      </c>
      <c r="K32" s="31" t="s">
        <v>17</v>
      </c>
    </row>
    <row r="33" spans="1:11" s="27" customFormat="1" ht="30" x14ac:dyDescent="0.25">
      <c r="A33" s="33">
        <v>44037</v>
      </c>
      <c r="B33" s="77">
        <v>2391</v>
      </c>
      <c r="C33" s="68" t="s">
        <v>424</v>
      </c>
      <c r="D33" s="30" t="s">
        <v>425</v>
      </c>
      <c r="E33" s="39" t="s">
        <v>426</v>
      </c>
      <c r="F33" s="40">
        <v>12000</v>
      </c>
      <c r="G33" s="23">
        <f>F33*0.16</f>
        <v>1920</v>
      </c>
      <c r="H33" s="22">
        <f>F33+G33</f>
        <v>13920</v>
      </c>
      <c r="I33" s="25" t="s">
        <v>15</v>
      </c>
      <c r="J33" s="61" t="s">
        <v>16</v>
      </c>
      <c r="K33" s="31" t="s">
        <v>17</v>
      </c>
    </row>
    <row r="34" spans="1:11" s="27" customFormat="1" ht="30" x14ac:dyDescent="0.25">
      <c r="A34" s="33">
        <v>43973</v>
      </c>
      <c r="B34" s="77">
        <v>2121</v>
      </c>
      <c r="C34" s="69" t="s">
        <v>427</v>
      </c>
      <c r="D34" s="30" t="s">
        <v>251</v>
      </c>
      <c r="E34" s="39" t="s">
        <v>428</v>
      </c>
      <c r="F34" s="40">
        <v>517.24</v>
      </c>
      <c r="G34" s="23">
        <f>F34*0.16</f>
        <v>82.758400000000009</v>
      </c>
      <c r="H34" s="22">
        <f>F34+G34</f>
        <v>599.99840000000006</v>
      </c>
      <c r="I34" s="25" t="s">
        <v>15</v>
      </c>
      <c r="J34" s="61" t="s">
        <v>16</v>
      </c>
      <c r="K34" s="31" t="s">
        <v>17</v>
      </c>
    </row>
    <row r="35" spans="1:11" s="27" customFormat="1" ht="30" x14ac:dyDescent="0.25">
      <c r="A35" s="33">
        <v>44037</v>
      </c>
      <c r="B35" s="77">
        <v>3791</v>
      </c>
      <c r="C35" s="70" t="s">
        <v>396</v>
      </c>
      <c r="D35" s="39" t="s">
        <v>308</v>
      </c>
      <c r="E35" s="39" t="s">
        <v>309</v>
      </c>
      <c r="F35" s="40">
        <v>268.96551699999998</v>
      </c>
      <c r="G35" s="23">
        <f>F35*0.16</f>
        <v>43.03448272</v>
      </c>
      <c r="H35" s="22">
        <f>F35+G35</f>
        <v>311.99999972000001</v>
      </c>
      <c r="I35" s="25" t="s">
        <v>15</v>
      </c>
      <c r="J35" s="61" t="s">
        <v>16</v>
      </c>
      <c r="K35" s="31" t="s">
        <v>17</v>
      </c>
    </row>
    <row r="36" spans="1:11" s="27" customFormat="1" ht="30" x14ac:dyDescent="0.25">
      <c r="A36" s="33">
        <v>44037</v>
      </c>
      <c r="B36" s="80">
        <v>2612</v>
      </c>
      <c r="C36" s="37" t="s">
        <v>429</v>
      </c>
      <c r="D36" s="30" t="s">
        <v>430</v>
      </c>
      <c r="E36" s="30" t="s">
        <v>431</v>
      </c>
      <c r="F36" s="40">
        <v>346.04</v>
      </c>
      <c r="G36" s="23">
        <v>53.96</v>
      </c>
      <c r="H36" s="22">
        <f>F36+G36</f>
        <v>400</v>
      </c>
      <c r="I36" s="25" t="s">
        <v>15</v>
      </c>
      <c r="J36" s="61" t="s">
        <v>16</v>
      </c>
      <c r="K36" s="31" t="s">
        <v>17</v>
      </c>
    </row>
    <row r="37" spans="1:11" s="27" customFormat="1" ht="30" x14ac:dyDescent="0.25">
      <c r="A37" s="33">
        <v>44041</v>
      </c>
      <c r="B37" s="78">
        <v>3551</v>
      </c>
      <c r="C37" s="30" t="s">
        <v>143</v>
      </c>
      <c r="D37" s="30" t="s">
        <v>144</v>
      </c>
      <c r="E37" s="30" t="s">
        <v>432</v>
      </c>
      <c r="F37" s="32">
        <v>2025.94</v>
      </c>
      <c r="G37" s="23">
        <f>F37*0.16</f>
        <v>324.15039999999999</v>
      </c>
      <c r="H37" s="22">
        <f>F37+G37</f>
        <v>2350.0904</v>
      </c>
      <c r="I37" s="25" t="s">
        <v>15</v>
      </c>
      <c r="J37" s="61" t="s">
        <v>16</v>
      </c>
      <c r="K37" s="31" t="s">
        <v>17</v>
      </c>
    </row>
    <row r="38" spans="1:11" s="27" customFormat="1" ht="30" x14ac:dyDescent="0.25">
      <c r="A38" s="33">
        <v>44041</v>
      </c>
      <c r="B38" s="77">
        <v>2391</v>
      </c>
      <c r="C38" s="70" t="s">
        <v>111</v>
      </c>
      <c r="D38" s="39" t="s">
        <v>112</v>
      </c>
      <c r="E38" s="39" t="s">
        <v>433</v>
      </c>
      <c r="F38" s="40">
        <v>5640.4655199999997</v>
      </c>
      <c r="G38" s="23">
        <f>F38*0.16</f>
        <v>902.47448320000001</v>
      </c>
      <c r="H38" s="22">
        <f>F38+G38</f>
        <v>6542.9400031999994</v>
      </c>
      <c r="I38" s="25" t="s">
        <v>15</v>
      </c>
      <c r="J38" s="61" t="s">
        <v>16</v>
      </c>
      <c r="K38" s="31" t="s">
        <v>17</v>
      </c>
    </row>
    <row r="39" spans="1:11" s="27" customFormat="1" ht="30" x14ac:dyDescent="0.25">
      <c r="A39" s="33">
        <v>44040</v>
      </c>
      <c r="G39" s="23">
        <f>OCTUBRE!F16*0.16</f>
        <v>296.64</v>
      </c>
      <c r="H39" s="22">
        <f>OCTUBRE!F16+G39</f>
        <v>2150.64</v>
      </c>
      <c r="I39" s="25" t="s">
        <v>15</v>
      </c>
      <c r="J39" s="61" t="s">
        <v>16</v>
      </c>
      <c r="K39" s="31" t="s">
        <v>17</v>
      </c>
    </row>
    <row r="40" spans="1:11" s="27" customFormat="1" ht="30" x14ac:dyDescent="0.25">
      <c r="A40" s="33">
        <v>44041</v>
      </c>
      <c r="B40" s="78">
        <v>3551</v>
      </c>
      <c r="C40" s="30" t="s">
        <v>143</v>
      </c>
      <c r="D40" s="30" t="s">
        <v>144</v>
      </c>
      <c r="E40" s="30" t="s">
        <v>434</v>
      </c>
      <c r="F40" s="83">
        <v>3394.48</v>
      </c>
      <c r="G40" s="82">
        <f>F40*0.16</f>
        <v>543.11680000000001</v>
      </c>
      <c r="H40" s="82">
        <f>F40+G40</f>
        <v>3937.5968000000003</v>
      </c>
      <c r="I40" s="25" t="s">
        <v>15</v>
      </c>
      <c r="J40" s="61" t="s">
        <v>16</v>
      </c>
      <c r="K40" s="31" t="s">
        <v>17</v>
      </c>
    </row>
    <row r="41" spans="1:11" s="27" customFormat="1" ht="30" x14ac:dyDescent="0.25">
      <c r="A41" s="33">
        <v>44041</v>
      </c>
      <c r="B41" s="78">
        <v>2612</v>
      </c>
      <c r="C41" s="30" t="s">
        <v>41</v>
      </c>
      <c r="D41" s="30" t="s">
        <v>42</v>
      </c>
      <c r="E41" s="30" t="s">
        <v>43</v>
      </c>
      <c r="F41" s="32">
        <v>3448.275862</v>
      </c>
      <c r="G41" s="23">
        <f>F41*0.16</f>
        <v>551.72413791999998</v>
      </c>
      <c r="H41" s="22">
        <f>F41+G41</f>
        <v>3999.9999999199999</v>
      </c>
      <c r="I41" s="25" t="s">
        <v>15</v>
      </c>
      <c r="J41" s="61" t="s">
        <v>16</v>
      </c>
      <c r="K41" s="31" t="s">
        <v>17</v>
      </c>
    </row>
    <row r="42" spans="1:11" s="27" customFormat="1" ht="30" x14ac:dyDescent="0.25">
      <c r="A42" s="33">
        <v>44042</v>
      </c>
      <c r="B42" s="77">
        <v>2391</v>
      </c>
      <c r="C42" s="68" t="s">
        <v>59</v>
      </c>
      <c r="D42" s="30" t="s">
        <v>60</v>
      </c>
      <c r="E42" s="30" t="s">
        <v>435</v>
      </c>
      <c r="F42" s="83">
        <v>530</v>
      </c>
      <c r="G42" s="82">
        <f>F42*0.16</f>
        <v>84.8</v>
      </c>
      <c r="H42" s="82">
        <f>F42+G42</f>
        <v>614.79999999999995</v>
      </c>
      <c r="I42" s="25" t="s">
        <v>15</v>
      </c>
      <c r="J42" s="61" t="s">
        <v>16</v>
      </c>
      <c r="K42" s="31" t="s">
        <v>17</v>
      </c>
    </row>
    <row r="43" spans="1:11" s="27" customFormat="1" ht="30" x14ac:dyDescent="0.25">
      <c r="A43" s="33">
        <v>44042</v>
      </c>
      <c r="B43" s="77">
        <v>3141</v>
      </c>
      <c r="C43" s="68" t="s">
        <v>98</v>
      </c>
      <c r="D43" s="30" t="s">
        <v>29</v>
      </c>
      <c r="E43" s="30" t="s">
        <v>224</v>
      </c>
      <c r="F43" s="22">
        <v>473.27586206896501</v>
      </c>
      <c r="G43" s="23">
        <f>F43*0.16</f>
        <v>75.724137931034406</v>
      </c>
      <c r="H43" s="22">
        <f>F43+G43</f>
        <v>548.99999999999943</v>
      </c>
      <c r="I43" s="25" t="s">
        <v>15</v>
      </c>
      <c r="J43" s="61" t="s">
        <v>16</v>
      </c>
      <c r="K43" s="31" t="s">
        <v>17</v>
      </c>
    </row>
    <row r="44" spans="1:11" s="27" customFormat="1" ht="30" x14ac:dyDescent="0.25">
      <c r="A44" s="33">
        <v>44042</v>
      </c>
      <c r="B44" s="77">
        <v>3141</v>
      </c>
      <c r="C44" s="68" t="s">
        <v>98</v>
      </c>
      <c r="D44" s="30" t="s">
        <v>29</v>
      </c>
      <c r="E44" s="30" t="s">
        <v>225</v>
      </c>
      <c r="F44" s="83">
        <v>385.34482800000001</v>
      </c>
      <c r="G44" s="82">
        <f>F44*0.16</f>
        <v>61.655172480000004</v>
      </c>
      <c r="H44" s="82">
        <f>F44+G44</f>
        <v>447.00000048000004</v>
      </c>
      <c r="I44" s="25" t="s">
        <v>15</v>
      </c>
      <c r="J44" s="61" t="s">
        <v>16</v>
      </c>
      <c r="K44" s="31" t="s">
        <v>17</v>
      </c>
    </row>
    <row r="45" spans="1:11" s="27" customFormat="1" ht="30" x14ac:dyDescent="0.25">
      <c r="A45" s="33">
        <v>44042</v>
      </c>
      <c r="B45" s="77">
        <v>3141</v>
      </c>
      <c r="C45" s="68" t="s">
        <v>98</v>
      </c>
      <c r="D45" s="30" t="s">
        <v>29</v>
      </c>
      <c r="E45" s="30" t="s">
        <v>223</v>
      </c>
      <c r="F45" s="22">
        <v>434.48275860000001</v>
      </c>
      <c r="G45" s="23">
        <f>F45*0.16</f>
        <v>69.517241376000001</v>
      </c>
      <c r="H45" s="22">
        <f>F45+G45</f>
        <v>503.99999997600003</v>
      </c>
      <c r="I45" s="25" t="s">
        <v>15</v>
      </c>
      <c r="J45" s="61" t="s">
        <v>16</v>
      </c>
      <c r="K45" s="31" t="s">
        <v>17</v>
      </c>
    </row>
    <row r="46" spans="1:11" s="27" customFormat="1" ht="30" x14ac:dyDescent="0.25">
      <c r="A46" s="33">
        <v>44032</v>
      </c>
      <c r="B46" s="89">
        <v>3751</v>
      </c>
      <c r="C46" s="70" t="s">
        <v>403</v>
      </c>
      <c r="D46" s="39"/>
      <c r="E46" s="39" t="s">
        <v>401</v>
      </c>
      <c r="F46" s="83">
        <v>367</v>
      </c>
      <c r="G46" s="82"/>
      <c r="H46" s="82"/>
      <c r="I46" s="25" t="s">
        <v>15</v>
      </c>
      <c r="J46" s="61" t="s">
        <v>16</v>
      </c>
      <c r="K46" s="31" t="s">
        <v>17</v>
      </c>
    </row>
    <row r="47" spans="1:11" s="27" customFormat="1" ht="30" x14ac:dyDescent="0.25">
      <c r="A47" s="33">
        <v>44032</v>
      </c>
      <c r="B47" s="77">
        <v>3791</v>
      </c>
      <c r="C47" s="70" t="s">
        <v>396</v>
      </c>
      <c r="D47" s="39" t="s">
        <v>308</v>
      </c>
      <c r="E47" s="39" t="s">
        <v>309</v>
      </c>
      <c r="F47" s="83">
        <v>400</v>
      </c>
      <c r="G47" s="23">
        <f t="shared" ref="G47:G52" si="11">F47*0.16</f>
        <v>64</v>
      </c>
      <c r="H47" s="22">
        <f t="shared" ref="H47:H52" si="12">F47+G47</f>
        <v>464</v>
      </c>
      <c r="I47" s="25" t="s">
        <v>15</v>
      </c>
      <c r="J47" s="61" t="s">
        <v>16</v>
      </c>
      <c r="K47" s="31" t="s">
        <v>17</v>
      </c>
    </row>
    <row r="48" spans="1:11" s="27" customFormat="1" ht="30" x14ac:dyDescent="0.25">
      <c r="A48" s="33">
        <v>44032</v>
      </c>
      <c r="B48" s="77">
        <v>3791</v>
      </c>
      <c r="C48" s="70" t="s">
        <v>436</v>
      </c>
      <c r="D48" s="39" t="s">
        <v>437</v>
      </c>
      <c r="E48" s="39" t="s">
        <v>309</v>
      </c>
      <c r="F48" s="83">
        <v>281.03448300000002</v>
      </c>
      <c r="G48" s="82">
        <f t="shared" si="11"/>
        <v>44.965517280000007</v>
      </c>
      <c r="H48" s="82">
        <f t="shared" si="12"/>
        <v>326.00000028000005</v>
      </c>
      <c r="I48" s="25" t="s">
        <v>15</v>
      </c>
      <c r="J48" s="61" t="s">
        <v>16</v>
      </c>
      <c r="K48" s="31" t="s">
        <v>17</v>
      </c>
    </row>
    <row r="49" spans="1:11" s="27" customFormat="1" ht="30" x14ac:dyDescent="0.25">
      <c r="A49" s="33">
        <v>44032</v>
      </c>
      <c r="B49" s="77">
        <v>3791</v>
      </c>
      <c r="C49" s="70" t="s">
        <v>310</v>
      </c>
      <c r="D49" s="39" t="s">
        <v>311</v>
      </c>
      <c r="E49" s="39" t="s">
        <v>309</v>
      </c>
      <c r="F49" s="83">
        <v>511.20689700000003</v>
      </c>
      <c r="G49" s="82">
        <f t="shared" si="11"/>
        <v>81.793103520000003</v>
      </c>
      <c r="H49" s="82">
        <f t="shared" si="12"/>
        <v>593.00000052000007</v>
      </c>
      <c r="I49" s="25" t="s">
        <v>15</v>
      </c>
      <c r="J49" s="61" t="s">
        <v>16</v>
      </c>
      <c r="K49" s="31" t="s">
        <v>17</v>
      </c>
    </row>
    <row r="50" spans="1:11" s="27" customFormat="1" ht="30" x14ac:dyDescent="0.25">
      <c r="A50" s="33">
        <v>44032</v>
      </c>
      <c r="B50" s="77">
        <v>3791</v>
      </c>
      <c r="C50" s="70" t="s">
        <v>310</v>
      </c>
      <c r="D50" s="39" t="s">
        <v>311</v>
      </c>
      <c r="E50" s="39" t="s">
        <v>309</v>
      </c>
      <c r="F50" s="83">
        <v>198.27586199999999</v>
      </c>
      <c r="G50" s="82">
        <f t="shared" si="11"/>
        <v>31.72413792</v>
      </c>
      <c r="H50" s="82">
        <f t="shared" si="12"/>
        <v>229.99999991999999</v>
      </c>
      <c r="I50" s="25" t="s">
        <v>15</v>
      </c>
      <c r="J50" s="61" t="s">
        <v>16</v>
      </c>
      <c r="K50" s="31" t="s">
        <v>17</v>
      </c>
    </row>
    <row r="51" spans="1:11" s="27" customFormat="1" ht="30" x14ac:dyDescent="0.25">
      <c r="A51" s="33">
        <v>44039</v>
      </c>
      <c r="B51" s="77">
        <v>3791</v>
      </c>
      <c r="C51" s="70" t="s">
        <v>310</v>
      </c>
      <c r="D51" s="39" t="s">
        <v>311</v>
      </c>
      <c r="E51" s="39" t="s">
        <v>309</v>
      </c>
      <c r="F51" s="83">
        <v>562.06896600000005</v>
      </c>
      <c r="G51" s="82">
        <f t="shared" si="11"/>
        <v>89.931034560000015</v>
      </c>
      <c r="H51" s="82">
        <f t="shared" si="12"/>
        <v>652.0000005600001</v>
      </c>
      <c r="I51" s="25" t="s">
        <v>15</v>
      </c>
      <c r="J51" s="61" t="s">
        <v>16</v>
      </c>
      <c r="K51" s="31" t="s">
        <v>17</v>
      </c>
    </row>
    <row r="52" spans="1:11" s="27" customFormat="1" ht="30" x14ac:dyDescent="0.25">
      <c r="A52" s="33">
        <v>44039</v>
      </c>
      <c r="B52" s="77">
        <v>3791</v>
      </c>
      <c r="C52" s="70" t="s">
        <v>436</v>
      </c>
      <c r="D52" s="39" t="s">
        <v>437</v>
      </c>
      <c r="E52" s="39" t="s">
        <v>309</v>
      </c>
      <c r="F52" s="83">
        <v>115.517241</v>
      </c>
      <c r="G52" s="82">
        <f t="shared" si="11"/>
        <v>18.482758560000001</v>
      </c>
      <c r="H52" s="82">
        <f t="shared" si="12"/>
        <v>133.99999955999999</v>
      </c>
      <c r="I52" s="25" t="s">
        <v>15</v>
      </c>
      <c r="J52" s="61" t="s">
        <v>16</v>
      </c>
      <c r="K52" s="31" t="s">
        <v>17</v>
      </c>
    </row>
    <row r="53" spans="1:11" ht="30" x14ac:dyDescent="0.25">
      <c r="A53" s="33">
        <v>44039</v>
      </c>
      <c r="B53" s="77">
        <v>3791</v>
      </c>
      <c r="C53" s="70" t="s">
        <v>436</v>
      </c>
      <c r="D53" s="39" t="s">
        <v>437</v>
      </c>
      <c r="E53" s="39" t="s">
        <v>309</v>
      </c>
      <c r="F53" s="83">
        <v>115.517241</v>
      </c>
      <c r="G53" s="82">
        <f t="shared" ref="G53" si="13">F53*0.16</f>
        <v>18.482758560000001</v>
      </c>
      <c r="H53" s="82">
        <f t="shared" ref="H53" si="14">F53+G53</f>
        <v>133.99999955999999</v>
      </c>
      <c r="I53" s="25" t="s">
        <v>15</v>
      </c>
      <c r="J53" s="61" t="s">
        <v>16</v>
      </c>
      <c r="K53" s="31" t="s">
        <v>17</v>
      </c>
    </row>
    <row r="54" spans="1:11" x14ac:dyDescent="0.25">
      <c r="A54" s="33"/>
      <c r="B54" s="77"/>
      <c r="C54" s="70"/>
      <c r="D54" s="39"/>
      <c r="E54" s="39"/>
      <c r="F54" s="83"/>
      <c r="G54" s="82"/>
      <c r="H54" s="82"/>
      <c r="I54" s="25"/>
      <c r="J54" s="61"/>
      <c r="K54" s="31"/>
    </row>
    <row r="55" spans="1:11" x14ac:dyDescent="0.25">
      <c r="A55" s="48"/>
      <c r="B55" s="50"/>
      <c r="C55" s="72"/>
      <c r="D55" s="50"/>
      <c r="E55" s="50"/>
      <c r="F55" s="51"/>
      <c r="G55" s="52">
        <f t="shared" ref="G55" si="15">F55*0.16</f>
        <v>0</v>
      </c>
      <c r="H55" s="52">
        <f t="shared" ref="H55" si="16">F55+G55</f>
        <v>0</v>
      </c>
      <c r="I55" s="53"/>
      <c r="J55" s="65"/>
      <c r="K55" s="54"/>
    </row>
    <row r="58" spans="1:11" x14ac:dyDescent="0.25">
      <c r="F58" s="11">
        <f>SUM(F9:F57)</f>
        <v>139564.39000293793</v>
      </c>
      <c r="G58" s="11">
        <f>SUM(G9:G55)</f>
        <v>22322.816000470062</v>
      </c>
      <c r="H58" s="91">
        <f>SUM(H9:H55)</f>
        <v>163374.20600340798</v>
      </c>
    </row>
  </sheetData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9" workbookViewId="0">
      <selection activeCell="B15" sqref="B15:F15"/>
    </sheetView>
  </sheetViews>
  <sheetFormatPr baseColWidth="10" defaultRowHeight="15" x14ac:dyDescent="0.25"/>
  <cols>
    <col min="2" max="2" width="8.7109375" bestFit="1" customWidth="1"/>
    <col min="3" max="3" width="41.42578125" bestFit="1" customWidth="1"/>
    <col min="4" max="4" width="14.42578125" bestFit="1" customWidth="1"/>
    <col min="5" max="5" width="54.5703125" style="11" bestFit="1" customWidth="1"/>
    <col min="6" max="6" width="15.140625" style="11" bestFit="1" customWidth="1"/>
    <col min="7" max="7" width="12.5703125" style="11" bestFit="1" customWidth="1"/>
    <col min="8" max="8" width="15.85546875" bestFit="1" customWidth="1"/>
    <col min="9" max="10" width="13" bestFit="1" customWidth="1"/>
    <col min="11" max="11" width="11.42578125" style="57"/>
  </cols>
  <sheetData>
    <row r="1" spans="1:11" s="5" customFormat="1" ht="23.25" x14ac:dyDescent="0.35">
      <c r="A1" s="1"/>
      <c r="B1" s="1"/>
      <c r="C1" s="1"/>
      <c r="D1" s="1"/>
      <c r="E1" s="3"/>
      <c r="F1" s="3"/>
      <c r="G1" s="3"/>
      <c r="H1" s="1"/>
      <c r="I1" s="1"/>
      <c r="K1" s="4"/>
    </row>
    <row r="2" spans="1:11" s="5" customFormat="1" x14ac:dyDescent="0.25">
      <c r="A2" s="6"/>
      <c r="B2" s="6"/>
      <c r="C2" s="6"/>
      <c r="D2" s="6"/>
      <c r="E2" s="8"/>
      <c r="F2" s="8"/>
      <c r="G2" s="8"/>
      <c r="H2" s="6"/>
      <c r="I2" s="6"/>
      <c r="K2" s="4"/>
    </row>
    <row r="3" spans="1:11" s="5" customFormat="1" ht="23.25" x14ac:dyDescent="0.35">
      <c r="C3" s="92" t="s">
        <v>0</v>
      </c>
      <c r="D3" s="92"/>
      <c r="E3" s="92"/>
      <c r="F3" s="92"/>
      <c r="G3" s="92"/>
      <c r="H3" s="9"/>
      <c r="I3" s="10"/>
      <c r="K3" s="4"/>
    </row>
    <row r="4" spans="1:11" s="5" customFormat="1" x14ac:dyDescent="0.25">
      <c r="E4" s="11"/>
      <c r="F4" s="11"/>
      <c r="G4" s="11"/>
      <c r="H4" s="9"/>
      <c r="I4" s="10"/>
      <c r="K4" s="4"/>
    </row>
    <row r="5" spans="1:11" s="5" customFormat="1" ht="15.75" x14ac:dyDescent="0.25">
      <c r="D5" s="93"/>
      <c r="E5" s="93"/>
      <c r="F5" s="11"/>
      <c r="G5" s="11"/>
      <c r="H5" s="9"/>
      <c r="I5" s="10"/>
      <c r="K5" s="4"/>
    </row>
    <row r="6" spans="1:11" s="5" customFormat="1" x14ac:dyDescent="0.25">
      <c r="E6" s="11"/>
      <c r="F6" s="11"/>
      <c r="G6" s="11"/>
      <c r="H6" s="9"/>
      <c r="I6" s="10"/>
      <c r="K6" s="4"/>
    </row>
    <row r="7" spans="1:11" s="5" customFormat="1" ht="15.75" thickBot="1" x14ac:dyDescent="0.3">
      <c r="E7" s="11"/>
      <c r="F7" s="11"/>
      <c r="G7" s="11"/>
      <c r="H7" s="9"/>
      <c r="I7" s="10"/>
      <c r="K7" s="4"/>
    </row>
    <row r="8" spans="1:11" s="5" customFormat="1" ht="45.75" thickBot="1" x14ac:dyDescent="0.3">
      <c r="A8" s="12" t="s">
        <v>1</v>
      </c>
      <c r="B8" s="13" t="s">
        <v>2</v>
      </c>
      <c r="C8" s="14" t="s">
        <v>3</v>
      </c>
      <c r="D8" s="14" t="s">
        <v>4</v>
      </c>
      <c r="E8" s="14" t="s">
        <v>5</v>
      </c>
      <c r="F8" s="15" t="s">
        <v>6</v>
      </c>
      <c r="G8" s="59" t="s">
        <v>7</v>
      </c>
      <c r="H8" s="98" t="s">
        <v>8</v>
      </c>
      <c r="I8" s="97" t="s">
        <v>9</v>
      </c>
      <c r="J8" s="59" t="s">
        <v>10</v>
      </c>
      <c r="K8" s="60" t="s">
        <v>11</v>
      </c>
    </row>
    <row r="9" spans="1:11" s="27" customFormat="1" ht="30" x14ac:dyDescent="0.25">
      <c r="A9" s="19">
        <v>44046</v>
      </c>
      <c r="B9" s="89">
        <v>3751</v>
      </c>
      <c r="C9" s="70" t="s">
        <v>440</v>
      </c>
      <c r="D9" s="39"/>
      <c r="E9" s="39" t="s">
        <v>401</v>
      </c>
      <c r="F9" s="83">
        <v>305</v>
      </c>
      <c r="G9" s="23"/>
      <c r="H9" s="22">
        <f t="shared" ref="H9:H10" si="0">F9+G9</f>
        <v>305</v>
      </c>
      <c r="I9" s="25" t="s">
        <v>15</v>
      </c>
      <c r="J9" s="61" t="s">
        <v>16</v>
      </c>
      <c r="K9" s="31" t="s">
        <v>17</v>
      </c>
    </row>
    <row r="10" spans="1:11" s="27" customFormat="1" ht="30" x14ac:dyDescent="0.25">
      <c r="A10" s="28">
        <v>44046</v>
      </c>
      <c r="B10" s="77">
        <v>3791</v>
      </c>
      <c r="C10" s="70" t="s">
        <v>396</v>
      </c>
      <c r="D10" s="39" t="s">
        <v>308</v>
      </c>
      <c r="E10" s="39" t="s">
        <v>309</v>
      </c>
      <c r="F10" s="83">
        <v>400</v>
      </c>
      <c r="G10" s="23">
        <f t="shared" ref="G10" si="1">F10*0.16</f>
        <v>64</v>
      </c>
      <c r="H10" s="22">
        <f t="shared" si="0"/>
        <v>464</v>
      </c>
      <c r="I10" s="25" t="s">
        <v>15</v>
      </c>
      <c r="J10" s="61" t="s">
        <v>16</v>
      </c>
      <c r="K10" s="31" t="s">
        <v>17</v>
      </c>
    </row>
    <row r="11" spans="1:11" s="27" customFormat="1" ht="30" x14ac:dyDescent="0.25">
      <c r="A11" s="28">
        <v>44046</v>
      </c>
      <c r="B11" s="77">
        <v>2391</v>
      </c>
      <c r="C11" s="68" t="s">
        <v>438</v>
      </c>
      <c r="D11" s="30" t="s">
        <v>383</v>
      </c>
      <c r="E11" s="30" t="s">
        <v>439</v>
      </c>
      <c r="F11" s="22">
        <v>11056.8</v>
      </c>
      <c r="G11" s="23">
        <f t="shared" ref="G11:G12" si="2">F11*0.16</f>
        <v>1769.088</v>
      </c>
      <c r="H11" s="22">
        <f t="shared" ref="H11:H16" si="3">F11+G11</f>
        <v>12825.887999999999</v>
      </c>
      <c r="I11" s="25" t="s">
        <v>15</v>
      </c>
      <c r="J11" s="61" t="s">
        <v>16</v>
      </c>
      <c r="K11" s="31" t="s">
        <v>17</v>
      </c>
    </row>
    <row r="12" spans="1:11" s="27" customFormat="1" ht="30" x14ac:dyDescent="0.25">
      <c r="A12" s="28">
        <v>44046</v>
      </c>
      <c r="B12" s="78">
        <v>2391</v>
      </c>
      <c r="C12" s="30" t="s">
        <v>184</v>
      </c>
      <c r="D12" s="30" t="s">
        <v>185</v>
      </c>
      <c r="E12" s="30" t="s">
        <v>415</v>
      </c>
      <c r="F12" s="32">
        <v>1863.2</v>
      </c>
      <c r="G12" s="23">
        <f t="shared" si="2"/>
        <v>298.11200000000002</v>
      </c>
      <c r="H12" s="22">
        <f t="shared" si="3"/>
        <v>2161.3119999999999</v>
      </c>
      <c r="I12" s="25" t="s">
        <v>15</v>
      </c>
      <c r="J12" s="61" t="s">
        <v>16</v>
      </c>
      <c r="K12" s="31" t="s">
        <v>17</v>
      </c>
    </row>
    <row r="13" spans="1:11" s="27" customFormat="1" ht="30" x14ac:dyDescent="0.25">
      <c r="A13" s="28">
        <v>44048</v>
      </c>
      <c r="B13" s="89">
        <v>3751</v>
      </c>
      <c r="C13" s="70" t="s">
        <v>403</v>
      </c>
      <c r="D13" s="39"/>
      <c r="E13" s="39" t="s">
        <v>401</v>
      </c>
      <c r="F13" s="83">
        <v>305</v>
      </c>
      <c r="G13" s="23"/>
      <c r="H13" s="22">
        <f t="shared" si="3"/>
        <v>305</v>
      </c>
      <c r="I13" s="25" t="s">
        <v>15</v>
      </c>
      <c r="J13" s="61" t="s">
        <v>16</v>
      </c>
      <c r="K13" s="31" t="s">
        <v>17</v>
      </c>
    </row>
    <row r="14" spans="1:11" s="27" customFormat="1" ht="30" x14ac:dyDescent="0.25">
      <c r="A14" s="28">
        <v>44048</v>
      </c>
      <c r="B14" s="77">
        <v>3791</v>
      </c>
      <c r="C14" s="70" t="s">
        <v>396</v>
      </c>
      <c r="D14" s="39" t="s">
        <v>308</v>
      </c>
      <c r="E14" s="39" t="s">
        <v>309</v>
      </c>
      <c r="F14" s="83">
        <v>400</v>
      </c>
      <c r="G14" s="23">
        <f t="shared" ref="G14:G16" si="4">F14*0.16</f>
        <v>64</v>
      </c>
      <c r="H14" s="22">
        <f t="shared" si="3"/>
        <v>464</v>
      </c>
      <c r="I14" s="25" t="s">
        <v>15</v>
      </c>
      <c r="J14" s="61" t="s">
        <v>16</v>
      </c>
      <c r="K14" s="31" t="s">
        <v>17</v>
      </c>
    </row>
    <row r="15" spans="1:11" s="27" customFormat="1" ht="30" x14ac:dyDescent="0.25">
      <c r="A15" s="28">
        <v>44048</v>
      </c>
      <c r="B15" s="89">
        <v>3751</v>
      </c>
      <c r="C15" s="70" t="s">
        <v>440</v>
      </c>
      <c r="D15" s="39"/>
      <c r="E15" s="39" t="s">
        <v>401</v>
      </c>
      <c r="F15" s="83">
        <v>305</v>
      </c>
      <c r="G15" s="23"/>
      <c r="H15" s="22">
        <f t="shared" si="3"/>
        <v>305</v>
      </c>
      <c r="I15" s="25" t="s">
        <v>15</v>
      </c>
      <c r="J15" s="61" t="s">
        <v>16</v>
      </c>
      <c r="K15" s="31" t="s">
        <v>17</v>
      </c>
    </row>
    <row r="16" spans="1:11" s="27" customFormat="1" ht="30" x14ac:dyDescent="0.25">
      <c r="A16" s="28">
        <v>44049</v>
      </c>
      <c r="B16" s="77">
        <v>3551</v>
      </c>
      <c r="C16" s="70" t="s">
        <v>441</v>
      </c>
      <c r="D16" s="39" t="s">
        <v>442</v>
      </c>
      <c r="E16" s="39" t="s">
        <v>443</v>
      </c>
      <c r="F16" s="83">
        <v>1750</v>
      </c>
      <c r="G16" s="23">
        <f t="shared" si="4"/>
        <v>280</v>
      </c>
      <c r="H16" s="22">
        <f t="shared" si="3"/>
        <v>2030</v>
      </c>
      <c r="I16" s="25" t="s">
        <v>15</v>
      </c>
      <c r="J16" s="61" t="s">
        <v>16</v>
      </c>
      <c r="K16" s="31" t="s">
        <v>17</v>
      </c>
    </row>
    <row r="17" spans="1:11" s="27" customFormat="1" ht="30" x14ac:dyDescent="0.25">
      <c r="A17" s="28">
        <v>44050</v>
      </c>
      <c r="B17" s="89">
        <v>2612</v>
      </c>
      <c r="C17" s="70" t="s">
        <v>41</v>
      </c>
      <c r="D17" s="39" t="s">
        <v>42</v>
      </c>
      <c r="E17" s="39" t="s">
        <v>43</v>
      </c>
      <c r="F17" s="83">
        <v>3448.275862</v>
      </c>
      <c r="G17" s="23">
        <f t="shared" ref="G17:G23" si="5">F17*0.16</f>
        <v>551.72413791999998</v>
      </c>
      <c r="H17" s="22">
        <f t="shared" ref="H17:H23" si="6">F17+G17</f>
        <v>3999.9999999199999</v>
      </c>
      <c r="I17" s="25" t="s">
        <v>15</v>
      </c>
      <c r="J17" s="61" t="s">
        <v>16</v>
      </c>
      <c r="K17" s="31" t="s">
        <v>17</v>
      </c>
    </row>
    <row r="18" spans="1:11" s="27" customFormat="1" ht="30" x14ac:dyDescent="0.25">
      <c r="A18" s="28">
        <v>44053</v>
      </c>
      <c r="B18" s="77">
        <v>2391</v>
      </c>
      <c r="C18" s="68" t="s">
        <v>72</v>
      </c>
      <c r="D18" s="30" t="s">
        <v>282</v>
      </c>
      <c r="E18" s="30" t="s">
        <v>418</v>
      </c>
      <c r="F18" s="83">
        <v>4590</v>
      </c>
      <c r="G18" s="23">
        <f t="shared" si="5"/>
        <v>734.4</v>
      </c>
      <c r="H18" s="22">
        <f t="shared" si="6"/>
        <v>5324.4</v>
      </c>
      <c r="I18" s="25" t="s">
        <v>15</v>
      </c>
      <c r="J18" s="61" t="s">
        <v>16</v>
      </c>
      <c r="K18" s="31" t="s">
        <v>17</v>
      </c>
    </row>
    <row r="19" spans="1:11" s="27" customFormat="1" ht="30" x14ac:dyDescent="0.25">
      <c r="A19" s="28">
        <v>44053</v>
      </c>
      <c r="B19" s="78">
        <v>2321</v>
      </c>
      <c r="C19" s="30" t="s">
        <v>353</v>
      </c>
      <c r="D19" s="30" t="s">
        <v>444</v>
      </c>
      <c r="E19" s="30" t="s">
        <v>445</v>
      </c>
      <c r="F19" s="32">
        <v>1206.9000000000001</v>
      </c>
      <c r="G19" s="23">
        <f t="shared" si="5"/>
        <v>193.10400000000001</v>
      </c>
      <c r="H19" s="22">
        <f t="shared" si="6"/>
        <v>1400.0040000000001</v>
      </c>
      <c r="I19" s="25" t="s">
        <v>15</v>
      </c>
      <c r="J19" s="61" t="s">
        <v>16</v>
      </c>
      <c r="K19" s="31" t="s">
        <v>17</v>
      </c>
    </row>
    <row r="20" spans="1:11" s="27" customFormat="1" ht="30" x14ac:dyDescent="0.25">
      <c r="A20" s="33">
        <v>44049</v>
      </c>
      <c r="B20" s="77"/>
      <c r="C20" s="30" t="s">
        <v>353</v>
      </c>
      <c r="D20" s="30" t="s">
        <v>444</v>
      </c>
      <c r="E20" s="39" t="s">
        <v>446</v>
      </c>
      <c r="F20" s="32">
        <v>1939.66</v>
      </c>
      <c r="G20" s="23">
        <f t="shared" si="5"/>
        <v>310.34560000000005</v>
      </c>
      <c r="H20" s="22">
        <f t="shared" si="6"/>
        <v>2250.0056</v>
      </c>
      <c r="I20" s="25" t="s">
        <v>15</v>
      </c>
      <c r="J20" s="61" t="s">
        <v>16</v>
      </c>
      <c r="K20" s="31" t="s">
        <v>17</v>
      </c>
    </row>
    <row r="21" spans="1:11" s="27" customFormat="1" ht="30" x14ac:dyDescent="0.25">
      <c r="A21" s="33">
        <v>44054</v>
      </c>
      <c r="B21" s="78">
        <v>3362</v>
      </c>
      <c r="C21" s="30" t="s">
        <v>18</v>
      </c>
      <c r="D21" s="30" t="s">
        <v>230</v>
      </c>
      <c r="E21" s="30" t="s">
        <v>449</v>
      </c>
      <c r="F21" s="83">
        <v>1450</v>
      </c>
      <c r="G21" s="23">
        <f t="shared" si="5"/>
        <v>232</v>
      </c>
      <c r="H21" s="22">
        <f t="shared" si="6"/>
        <v>1682</v>
      </c>
      <c r="I21" s="25" t="s">
        <v>15</v>
      </c>
      <c r="J21" s="61" t="s">
        <v>16</v>
      </c>
      <c r="K21" s="31" t="s">
        <v>17</v>
      </c>
    </row>
    <row r="22" spans="1:11" s="27" customFormat="1" ht="30" x14ac:dyDescent="0.25">
      <c r="A22" s="33">
        <v>44056</v>
      </c>
      <c r="B22" s="89"/>
      <c r="C22" s="70" t="s">
        <v>123</v>
      </c>
      <c r="D22" s="39" t="s">
        <v>388</v>
      </c>
      <c r="E22" s="39" t="s">
        <v>447</v>
      </c>
      <c r="F22" s="83">
        <v>1111.21</v>
      </c>
      <c r="G22" s="23">
        <f t="shared" si="5"/>
        <v>177.7936</v>
      </c>
      <c r="H22" s="22">
        <f t="shared" si="6"/>
        <v>1289.0036</v>
      </c>
      <c r="I22" s="25" t="s">
        <v>15</v>
      </c>
      <c r="J22" s="61" t="s">
        <v>16</v>
      </c>
      <c r="K22" s="31" t="s">
        <v>17</v>
      </c>
    </row>
    <row r="23" spans="1:11" s="27" customFormat="1" ht="30" x14ac:dyDescent="0.25">
      <c r="A23" s="33">
        <v>44057</v>
      </c>
      <c r="B23" s="78">
        <v>3362</v>
      </c>
      <c r="C23" s="30" t="s">
        <v>18</v>
      </c>
      <c r="D23" s="30" t="s">
        <v>230</v>
      </c>
      <c r="E23" s="30" t="s">
        <v>448</v>
      </c>
      <c r="F23" s="32">
        <v>3338.6</v>
      </c>
      <c r="G23" s="23">
        <f t="shared" si="5"/>
        <v>534.17600000000004</v>
      </c>
      <c r="H23" s="22">
        <f t="shared" si="6"/>
        <v>3872.7759999999998</v>
      </c>
      <c r="I23" s="25" t="s">
        <v>15</v>
      </c>
      <c r="J23" s="61" t="s">
        <v>16</v>
      </c>
      <c r="K23" s="31" t="s">
        <v>17</v>
      </c>
    </row>
    <row r="24" spans="1:11" s="27" customFormat="1" ht="30" x14ac:dyDescent="0.25">
      <c r="A24" s="33">
        <v>44062</v>
      </c>
      <c r="B24" s="89">
        <v>2612</v>
      </c>
      <c r="C24" s="70" t="s">
        <v>41</v>
      </c>
      <c r="D24" s="39" t="s">
        <v>42</v>
      </c>
      <c r="E24" s="39" t="s">
        <v>43</v>
      </c>
      <c r="F24" s="83">
        <v>3448.275862</v>
      </c>
      <c r="G24" s="23">
        <f t="shared" ref="G24:G25" si="7">F24*0.16</f>
        <v>551.72413791999998</v>
      </c>
      <c r="H24" s="22">
        <f t="shared" ref="H24:H25" si="8">F24+G24</f>
        <v>3999.9999999199999</v>
      </c>
      <c r="I24" s="25" t="s">
        <v>15</v>
      </c>
      <c r="J24" s="61" t="s">
        <v>16</v>
      </c>
      <c r="K24" s="31" t="s">
        <v>17</v>
      </c>
    </row>
    <row r="25" spans="1:11" s="27" customFormat="1" ht="30" x14ac:dyDescent="0.25">
      <c r="A25" s="33">
        <v>44062</v>
      </c>
      <c r="B25" s="80">
        <v>2614</v>
      </c>
      <c r="C25" s="30" t="s">
        <v>49</v>
      </c>
      <c r="D25" s="30" t="s">
        <v>50</v>
      </c>
      <c r="E25" s="30" t="s">
        <v>450</v>
      </c>
      <c r="F25" s="83">
        <v>1465.6</v>
      </c>
      <c r="G25" s="23">
        <f t="shared" si="7"/>
        <v>234.49599999999998</v>
      </c>
      <c r="H25" s="22">
        <f t="shared" si="8"/>
        <v>1700.096</v>
      </c>
      <c r="I25" s="25" t="s">
        <v>15</v>
      </c>
      <c r="J25" s="61" t="s">
        <v>16</v>
      </c>
      <c r="K25" s="31" t="s">
        <v>17</v>
      </c>
    </row>
    <row r="26" spans="1:11" s="27" customFormat="1" ht="30" x14ac:dyDescent="0.25">
      <c r="A26" s="33">
        <v>44064</v>
      </c>
      <c r="B26" s="89">
        <v>2612</v>
      </c>
      <c r="C26" s="70" t="s">
        <v>41</v>
      </c>
      <c r="D26" s="39" t="s">
        <v>42</v>
      </c>
      <c r="E26" s="39" t="s">
        <v>43</v>
      </c>
      <c r="F26" s="83">
        <v>3448.275862</v>
      </c>
      <c r="G26" s="23">
        <f t="shared" ref="G26:G32" si="9">F26*0.16</f>
        <v>551.72413791999998</v>
      </c>
      <c r="H26" s="22">
        <f t="shared" ref="H26:H32" si="10">F26+G26</f>
        <v>3999.9999999199999</v>
      </c>
      <c r="I26" s="25" t="s">
        <v>15</v>
      </c>
      <c r="J26" s="61" t="s">
        <v>16</v>
      </c>
      <c r="K26" s="31" t="s">
        <v>17</v>
      </c>
    </row>
    <row r="27" spans="1:11" s="27" customFormat="1" ht="30" x14ac:dyDescent="0.25">
      <c r="A27" s="33">
        <v>44064</v>
      </c>
      <c r="B27" s="78">
        <v>2391</v>
      </c>
      <c r="C27" s="30" t="s">
        <v>451</v>
      </c>
      <c r="D27" s="30" t="s">
        <v>39</v>
      </c>
      <c r="E27" s="30" t="s">
        <v>452</v>
      </c>
      <c r="F27" s="32">
        <v>5116.18</v>
      </c>
      <c r="G27" s="23">
        <f t="shared" si="9"/>
        <v>818.58880000000011</v>
      </c>
      <c r="H27" s="22">
        <f t="shared" si="10"/>
        <v>5934.7688000000007</v>
      </c>
      <c r="I27" s="25" t="s">
        <v>15</v>
      </c>
      <c r="J27" s="61" t="s">
        <v>16</v>
      </c>
      <c r="K27" s="31" t="s">
        <v>17</v>
      </c>
    </row>
    <row r="28" spans="1:11" s="27" customFormat="1" ht="30" x14ac:dyDescent="0.25">
      <c r="A28" s="33">
        <v>44069</v>
      </c>
      <c r="B28" s="77">
        <v>2391</v>
      </c>
      <c r="C28" s="68" t="s">
        <v>424</v>
      </c>
      <c r="D28" s="30" t="s">
        <v>425</v>
      </c>
      <c r="E28" s="39" t="s">
        <v>426</v>
      </c>
      <c r="F28" s="22">
        <v>6000</v>
      </c>
      <c r="G28" s="23">
        <f t="shared" si="9"/>
        <v>960</v>
      </c>
      <c r="H28" s="22">
        <f t="shared" si="10"/>
        <v>6960</v>
      </c>
      <c r="I28" s="25" t="s">
        <v>15</v>
      </c>
      <c r="J28" s="61" t="s">
        <v>16</v>
      </c>
      <c r="K28" s="31" t="s">
        <v>17</v>
      </c>
    </row>
    <row r="29" spans="1:11" s="27" customFormat="1" ht="30" x14ac:dyDescent="0.25">
      <c r="A29" s="33">
        <v>44070</v>
      </c>
      <c r="B29" s="78">
        <v>2391</v>
      </c>
      <c r="C29" s="30" t="s">
        <v>453</v>
      </c>
      <c r="D29" s="30" t="s">
        <v>454</v>
      </c>
      <c r="E29" s="30" t="s">
        <v>455</v>
      </c>
      <c r="F29" s="32">
        <v>2700</v>
      </c>
      <c r="G29" s="23">
        <f t="shared" si="9"/>
        <v>432</v>
      </c>
      <c r="H29" s="22">
        <f t="shared" si="10"/>
        <v>3132</v>
      </c>
      <c r="I29" s="25" t="s">
        <v>15</v>
      </c>
      <c r="J29" s="61" t="s">
        <v>16</v>
      </c>
      <c r="K29" s="31" t="s">
        <v>17</v>
      </c>
    </row>
    <row r="30" spans="1:11" s="27" customFormat="1" ht="30" x14ac:dyDescent="0.25">
      <c r="A30" s="33">
        <v>44070</v>
      </c>
      <c r="B30" s="80">
        <v>2391</v>
      </c>
      <c r="C30" s="30" t="s">
        <v>456</v>
      </c>
      <c r="D30" s="30" t="s">
        <v>107</v>
      </c>
      <c r="E30" s="30" t="s">
        <v>457</v>
      </c>
      <c r="F30" s="32">
        <v>2330.9</v>
      </c>
      <c r="G30" s="23">
        <f t="shared" si="9"/>
        <v>372.94400000000002</v>
      </c>
      <c r="H30" s="22">
        <f t="shared" si="10"/>
        <v>2703.8440000000001</v>
      </c>
      <c r="I30" s="25" t="s">
        <v>15</v>
      </c>
      <c r="J30" s="61" t="s">
        <v>16</v>
      </c>
      <c r="K30" s="31" t="s">
        <v>17</v>
      </c>
    </row>
    <row r="31" spans="1:11" s="27" customFormat="1" ht="30" x14ac:dyDescent="0.25">
      <c r="A31" s="33">
        <v>44070</v>
      </c>
      <c r="B31" s="77">
        <v>2391</v>
      </c>
      <c r="C31" s="68" t="s">
        <v>59</v>
      </c>
      <c r="D31" s="30" t="s">
        <v>60</v>
      </c>
      <c r="E31" s="30" t="s">
        <v>458</v>
      </c>
      <c r="F31" s="32">
        <v>882.03448300000002</v>
      </c>
      <c r="G31" s="23">
        <f t="shared" si="9"/>
        <v>141.12551728</v>
      </c>
      <c r="H31" s="22">
        <f t="shared" si="10"/>
        <v>1023.1600002800001</v>
      </c>
      <c r="I31" s="25" t="s">
        <v>15</v>
      </c>
      <c r="J31" s="61" t="s">
        <v>16</v>
      </c>
      <c r="K31" s="31" t="s">
        <v>17</v>
      </c>
    </row>
    <row r="32" spans="1:11" s="27" customFormat="1" ht="30" x14ac:dyDescent="0.25">
      <c r="A32" s="33">
        <v>44071</v>
      </c>
      <c r="B32" s="77">
        <v>2121</v>
      </c>
      <c r="C32" s="69" t="s">
        <v>427</v>
      </c>
      <c r="D32" s="30" t="s">
        <v>251</v>
      </c>
      <c r="E32" s="39" t="s">
        <v>459</v>
      </c>
      <c r="F32" s="32">
        <v>2482.75</v>
      </c>
      <c r="G32" s="23">
        <f t="shared" si="9"/>
        <v>397.24</v>
      </c>
      <c r="H32" s="22">
        <f t="shared" si="10"/>
        <v>2879.99</v>
      </c>
      <c r="I32" s="25" t="s">
        <v>15</v>
      </c>
      <c r="J32" s="61" t="s">
        <v>16</v>
      </c>
      <c r="K32" s="31" t="s">
        <v>17</v>
      </c>
    </row>
    <row r="33" spans="1:11" s="27" customFormat="1" ht="30" x14ac:dyDescent="0.25">
      <c r="A33" s="33">
        <v>44074</v>
      </c>
      <c r="B33" s="89">
        <v>2612</v>
      </c>
      <c r="C33" s="70" t="s">
        <v>41</v>
      </c>
      <c r="D33" s="39" t="s">
        <v>42</v>
      </c>
      <c r="E33" s="39" t="s">
        <v>43</v>
      </c>
      <c r="F33" s="83">
        <v>3448.275862</v>
      </c>
      <c r="G33" s="23">
        <f t="shared" ref="G33" si="11">F33*0.16</f>
        <v>551.72413791999998</v>
      </c>
      <c r="H33" s="22">
        <f t="shared" ref="H33" si="12">F33+G33</f>
        <v>3999.9999999199999</v>
      </c>
      <c r="I33" s="25" t="s">
        <v>15</v>
      </c>
      <c r="J33" s="61" t="s">
        <v>16</v>
      </c>
      <c r="K33" s="31" t="s">
        <v>17</v>
      </c>
    </row>
    <row r="34" spans="1:11" x14ac:dyDescent="0.25">
      <c r="A34" s="33"/>
      <c r="B34" s="77"/>
      <c r="C34" s="70"/>
      <c r="D34" s="39"/>
      <c r="E34" s="39"/>
      <c r="F34" s="83"/>
      <c r="G34" s="82"/>
      <c r="H34" s="82"/>
      <c r="I34" s="25"/>
      <c r="J34" s="61"/>
      <c r="K34" s="31"/>
    </row>
    <row r="35" spans="1:11" x14ac:dyDescent="0.25">
      <c r="A35" s="48"/>
      <c r="B35" s="50"/>
      <c r="C35" s="72"/>
      <c r="D35" s="50"/>
      <c r="E35" s="50"/>
      <c r="F35" s="51"/>
      <c r="G35" s="52">
        <f t="shared" ref="G35" si="13">F35*0.16</f>
        <v>0</v>
      </c>
      <c r="H35" s="52">
        <f t="shared" ref="H35" si="14">F35+G35</f>
        <v>0</v>
      </c>
      <c r="I35" s="53"/>
      <c r="J35" s="65"/>
      <c r="K35" s="54"/>
    </row>
    <row r="38" spans="1:11" x14ac:dyDescent="0.25">
      <c r="F38" s="11">
        <f>SUM(F9:F37)</f>
        <v>64791.937931000008</v>
      </c>
      <c r="G38" s="11">
        <f>SUM(G9:G35)</f>
        <v>10220.310068959998</v>
      </c>
      <c r="H38" s="91">
        <f>SUM(H9:H35)</f>
        <v>75012.247999959989</v>
      </c>
    </row>
  </sheetData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9" workbookViewId="0">
      <selection activeCell="E19" sqref="E19"/>
    </sheetView>
  </sheetViews>
  <sheetFormatPr baseColWidth="10" defaultRowHeight="15" x14ac:dyDescent="0.25"/>
  <cols>
    <col min="2" max="2" width="8.7109375" bestFit="1" customWidth="1"/>
    <col min="3" max="3" width="41.42578125" bestFit="1" customWidth="1"/>
    <col min="4" max="4" width="15.5703125" customWidth="1"/>
    <col min="5" max="5" width="54.5703125" style="11" bestFit="1" customWidth="1"/>
    <col min="6" max="6" width="15.140625" style="11" bestFit="1" customWidth="1"/>
    <col min="7" max="7" width="12.5703125" style="11" bestFit="1" customWidth="1"/>
    <col min="8" max="8" width="15.85546875" bestFit="1" customWidth="1"/>
    <col min="9" max="10" width="13" bestFit="1" customWidth="1"/>
    <col min="11" max="11" width="11.42578125" style="57"/>
  </cols>
  <sheetData>
    <row r="1" spans="1:11" s="5" customFormat="1" ht="23.25" x14ac:dyDescent="0.35">
      <c r="A1" s="1"/>
      <c r="B1" s="1"/>
      <c r="C1" s="1"/>
      <c r="D1" s="1"/>
      <c r="E1" s="3"/>
      <c r="F1" s="3"/>
      <c r="G1" s="3"/>
      <c r="H1" s="1"/>
      <c r="I1" s="1"/>
      <c r="K1" s="4"/>
    </row>
    <row r="2" spans="1:11" s="5" customFormat="1" x14ac:dyDescent="0.25">
      <c r="A2" s="6"/>
      <c r="B2" s="6"/>
      <c r="C2" s="6"/>
      <c r="D2" s="6"/>
      <c r="E2" s="8"/>
      <c r="F2" s="8"/>
      <c r="G2" s="8"/>
      <c r="H2" s="6"/>
      <c r="I2" s="6"/>
      <c r="K2" s="4"/>
    </row>
    <row r="3" spans="1:11" s="5" customFormat="1" ht="23.25" x14ac:dyDescent="0.35">
      <c r="C3" s="92" t="s">
        <v>0</v>
      </c>
      <c r="D3" s="92"/>
      <c r="E3" s="92"/>
      <c r="F3" s="92"/>
      <c r="G3" s="92"/>
      <c r="H3" s="9"/>
      <c r="I3" s="10"/>
      <c r="K3" s="4"/>
    </row>
    <row r="4" spans="1:11" s="5" customFormat="1" x14ac:dyDescent="0.25">
      <c r="E4" s="11"/>
      <c r="F4" s="11"/>
      <c r="G4" s="11"/>
      <c r="H4" s="9"/>
      <c r="I4" s="10"/>
      <c r="K4" s="4"/>
    </row>
    <row r="5" spans="1:11" s="5" customFormat="1" ht="15.75" x14ac:dyDescent="0.25">
      <c r="D5" s="93"/>
      <c r="E5" s="93"/>
      <c r="F5" s="11"/>
      <c r="G5" s="11"/>
      <c r="H5" s="9"/>
      <c r="I5" s="10"/>
      <c r="K5" s="4"/>
    </row>
    <row r="6" spans="1:11" s="5" customFormat="1" x14ac:dyDescent="0.25">
      <c r="E6" s="11"/>
      <c r="F6" s="11"/>
      <c r="G6" s="11"/>
      <c r="H6" s="9"/>
      <c r="I6" s="10"/>
      <c r="K6" s="4"/>
    </row>
    <row r="7" spans="1:11" s="5" customFormat="1" ht="15.75" thickBot="1" x14ac:dyDescent="0.3">
      <c r="E7" s="11"/>
      <c r="F7" s="11"/>
      <c r="G7" s="11"/>
      <c r="H7" s="9"/>
      <c r="I7" s="10"/>
      <c r="K7" s="4"/>
    </row>
    <row r="8" spans="1:11" s="5" customFormat="1" ht="45.75" thickBot="1" x14ac:dyDescent="0.3">
      <c r="A8" s="12" t="s">
        <v>1</v>
      </c>
      <c r="B8" s="13" t="s">
        <v>2</v>
      </c>
      <c r="C8" s="14" t="s">
        <v>3</v>
      </c>
      <c r="D8" s="14" t="s">
        <v>4</v>
      </c>
      <c r="E8" s="14" t="s">
        <v>5</v>
      </c>
      <c r="F8" s="15" t="s">
        <v>6</v>
      </c>
      <c r="G8" s="59" t="s">
        <v>7</v>
      </c>
      <c r="H8" s="98" t="s">
        <v>8</v>
      </c>
      <c r="I8" s="97" t="s">
        <v>9</v>
      </c>
      <c r="J8" s="59" t="s">
        <v>10</v>
      </c>
      <c r="K8" s="60" t="s">
        <v>11</v>
      </c>
    </row>
    <row r="9" spans="1:11" s="27" customFormat="1" ht="30" x14ac:dyDescent="0.25">
      <c r="A9" s="28">
        <v>44075</v>
      </c>
      <c r="B9" s="102">
        <v>5621</v>
      </c>
      <c r="C9" s="70" t="s">
        <v>485</v>
      </c>
      <c r="D9" s="39" t="s">
        <v>486</v>
      </c>
      <c r="E9" s="39" t="s">
        <v>487</v>
      </c>
      <c r="F9" s="83">
        <v>7812.87</v>
      </c>
      <c r="G9" s="23">
        <f>F9*0.16</f>
        <v>1250.0591999999999</v>
      </c>
      <c r="H9" s="22">
        <f>F9+G9</f>
        <v>9062.9292000000005</v>
      </c>
      <c r="I9" s="25" t="s">
        <v>15</v>
      </c>
      <c r="J9" s="61" t="s">
        <v>16</v>
      </c>
      <c r="K9" s="31" t="s">
        <v>17</v>
      </c>
    </row>
    <row r="10" spans="1:11" s="27" customFormat="1" ht="30" x14ac:dyDescent="0.25">
      <c r="A10" s="28">
        <v>44076</v>
      </c>
      <c r="B10" s="102">
        <v>3362</v>
      </c>
      <c r="C10" s="70" t="s">
        <v>18</v>
      </c>
      <c r="D10" s="39" t="s">
        <v>230</v>
      </c>
      <c r="E10" s="39" t="s">
        <v>488</v>
      </c>
      <c r="F10" s="22">
        <v>1934.96</v>
      </c>
      <c r="G10" s="23">
        <f>F10*0.16</f>
        <v>309.59360000000004</v>
      </c>
      <c r="H10" s="22">
        <f>F10+G10</f>
        <v>2244.5536000000002</v>
      </c>
      <c r="I10" s="25" t="s">
        <v>15</v>
      </c>
      <c r="J10" s="61" t="s">
        <v>16</v>
      </c>
      <c r="K10" s="31" t="s">
        <v>17</v>
      </c>
    </row>
    <row r="11" spans="1:11" s="27" customFormat="1" ht="30" x14ac:dyDescent="0.25">
      <c r="A11" s="28">
        <v>44077</v>
      </c>
      <c r="B11" s="77">
        <v>3141</v>
      </c>
      <c r="C11" s="68" t="s">
        <v>98</v>
      </c>
      <c r="D11" s="30" t="s">
        <v>29</v>
      </c>
      <c r="E11" s="39" t="s">
        <v>225</v>
      </c>
      <c r="F11" s="81">
        <v>384.48275899999999</v>
      </c>
      <c r="G11" s="23">
        <f>F11*0.16</f>
        <v>61.517241439999999</v>
      </c>
      <c r="H11" s="22">
        <f>F11+G11</f>
        <v>446.00000044000001</v>
      </c>
      <c r="I11" s="25" t="s">
        <v>15</v>
      </c>
      <c r="J11" s="61" t="s">
        <v>16</v>
      </c>
      <c r="K11" s="31" t="s">
        <v>17</v>
      </c>
    </row>
    <row r="12" spans="1:11" s="27" customFormat="1" ht="30" x14ac:dyDescent="0.25">
      <c r="A12" s="28">
        <v>44077</v>
      </c>
      <c r="B12" s="89">
        <v>3141</v>
      </c>
      <c r="C12" s="70" t="s">
        <v>98</v>
      </c>
      <c r="D12" s="39" t="s">
        <v>29</v>
      </c>
      <c r="E12" s="39" t="s">
        <v>224</v>
      </c>
      <c r="F12" s="99">
        <v>473.27586206896501</v>
      </c>
      <c r="G12" s="23">
        <f>F12*0.16</f>
        <v>75.724137931034406</v>
      </c>
      <c r="H12" s="22">
        <f>F12+G12</f>
        <v>548.99999999999943</v>
      </c>
      <c r="I12" s="25" t="s">
        <v>15</v>
      </c>
      <c r="J12" s="61" t="s">
        <v>16</v>
      </c>
      <c r="K12" s="31" t="s">
        <v>17</v>
      </c>
    </row>
    <row r="13" spans="1:11" s="27" customFormat="1" ht="30" x14ac:dyDescent="0.25">
      <c r="A13" s="28">
        <v>44078</v>
      </c>
      <c r="B13" s="77">
        <v>3141</v>
      </c>
      <c r="C13" s="70" t="s">
        <v>98</v>
      </c>
      <c r="D13" s="39" t="s">
        <v>29</v>
      </c>
      <c r="E13" s="39" t="s">
        <v>223</v>
      </c>
      <c r="F13" s="99">
        <v>434.48275860000001</v>
      </c>
      <c r="G13" s="23">
        <f>F13*0.16</f>
        <v>69.517241376000001</v>
      </c>
      <c r="H13" s="22">
        <f>F13+G13</f>
        <v>503.99999997600003</v>
      </c>
      <c r="I13" s="25" t="s">
        <v>15</v>
      </c>
      <c r="J13" s="61" t="s">
        <v>16</v>
      </c>
      <c r="K13" s="31" t="s">
        <v>17</v>
      </c>
    </row>
    <row r="14" spans="1:11" s="27" customFormat="1" ht="30" x14ac:dyDescent="0.25">
      <c r="A14" s="28">
        <v>44078</v>
      </c>
      <c r="B14" s="103">
        <v>2391</v>
      </c>
      <c r="C14" s="70" t="s">
        <v>101</v>
      </c>
      <c r="D14" s="39" t="s">
        <v>102</v>
      </c>
      <c r="E14" s="39" t="s">
        <v>489</v>
      </c>
      <c r="F14" s="99">
        <v>980.64</v>
      </c>
      <c r="G14" s="23">
        <f>F14*0.16</f>
        <v>156.9024</v>
      </c>
      <c r="H14" s="22">
        <f>F14+G14</f>
        <v>1137.5424</v>
      </c>
      <c r="I14" s="25" t="s">
        <v>15</v>
      </c>
      <c r="J14" s="61" t="s">
        <v>16</v>
      </c>
      <c r="K14" s="31" t="s">
        <v>17</v>
      </c>
    </row>
    <row r="15" spans="1:11" s="27" customFormat="1" ht="30" x14ac:dyDescent="0.25">
      <c r="A15" s="28">
        <v>44079</v>
      </c>
      <c r="B15" s="77">
        <v>3551</v>
      </c>
      <c r="C15" s="70" t="s">
        <v>441</v>
      </c>
      <c r="D15" s="39" t="s">
        <v>442</v>
      </c>
      <c r="E15" s="39" t="s">
        <v>490</v>
      </c>
      <c r="F15" s="99">
        <v>4580</v>
      </c>
      <c r="G15" s="23">
        <f>F15*0.16</f>
        <v>732.80000000000007</v>
      </c>
      <c r="H15" s="22">
        <f>F15+G15</f>
        <v>5312.8</v>
      </c>
      <c r="I15" s="25" t="s">
        <v>15</v>
      </c>
      <c r="J15" s="61" t="s">
        <v>16</v>
      </c>
      <c r="K15" s="31" t="s">
        <v>17</v>
      </c>
    </row>
    <row r="16" spans="1:11" s="27" customFormat="1" ht="30" x14ac:dyDescent="0.25">
      <c r="A16" s="28">
        <v>44079</v>
      </c>
      <c r="B16" s="103">
        <v>5621</v>
      </c>
      <c r="C16" s="70" t="s">
        <v>156</v>
      </c>
      <c r="D16" s="39" t="s">
        <v>482</v>
      </c>
      <c r="E16" s="39" t="s">
        <v>491</v>
      </c>
      <c r="F16" s="99">
        <v>24000</v>
      </c>
      <c r="G16" s="23">
        <f>F16*0.16</f>
        <v>3840</v>
      </c>
      <c r="H16" s="22">
        <f>F16+G16</f>
        <v>27840</v>
      </c>
      <c r="I16" s="25" t="s">
        <v>15</v>
      </c>
      <c r="J16" s="61" t="s">
        <v>16</v>
      </c>
      <c r="K16" s="31" t="s">
        <v>17</v>
      </c>
    </row>
    <row r="17" spans="1:11" s="27" customFormat="1" ht="30.75" thickBot="1" x14ac:dyDescent="0.3">
      <c r="A17" s="28">
        <v>44081</v>
      </c>
      <c r="B17" s="77">
        <v>2161</v>
      </c>
      <c r="C17" s="68" t="s">
        <v>336</v>
      </c>
      <c r="D17" s="30" t="s">
        <v>337</v>
      </c>
      <c r="E17" s="30" t="s">
        <v>492</v>
      </c>
      <c r="F17" s="83">
        <v>5112.72</v>
      </c>
      <c r="G17" s="23">
        <f>F17*0.16</f>
        <v>818.03520000000003</v>
      </c>
      <c r="H17" s="22">
        <f>F17+G17</f>
        <v>5930.7552000000005</v>
      </c>
      <c r="I17" s="25" t="s">
        <v>15</v>
      </c>
      <c r="J17" s="61" t="s">
        <v>16</v>
      </c>
      <c r="K17" s="31" t="s">
        <v>17</v>
      </c>
    </row>
    <row r="18" spans="1:11" s="27" customFormat="1" ht="30" x14ac:dyDescent="0.25">
      <c r="A18" s="19">
        <v>44085</v>
      </c>
      <c r="B18" s="89">
        <v>2391</v>
      </c>
      <c r="C18" s="70" t="s">
        <v>460</v>
      </c>
      <c r="D18" s="39" t="s">
        <v>461</v>
      </c>
      <c r="E18" s="39" t="s">
        <v>462</v>
      </c>
      <c r="F18" s="83">
        <v>4202.59</v>
      </c>
      <c r="G18" s="23">
        <f>F18*0.16</f>
        <v>672.4144</v>
      </c>
      <c r="H18" s="22">
        <f>F18+G18</f>
        <v>4875.0043999999998</v>
      </c>
      <c r="I18" s="25" t="s">
        <v>15</v>
      </c>
      <c r="J18" s="61" t="s">
        <v>16</v>
      </c>
      <c r="K18" s="31" t="s">
        <v>17</v>
      </c>
    </row>
    <row r="19" spans="1:11" s="27" customFormat="1" ht="30" x14ac:dyDescent="0.25">
      <c r="A19" s="28">
        <v>44085</v>
      </c>
      <c r="B19" s="89">
        <v>2391</v>
      </c>
      <c r="C19" s="70" t="s">
        <v>463</v>
      </c>
      <c r="D19" s="39" t="s">
        <v>464</v>
      </c>
      <c r="E19" s="39" t="s">
        <v>465</v>
      </c>
      <c r="F19" s="99">
        <v>120.69</v>
      </c>
      <c r="G19" s="23">
        <f>F19*0.16</f>
        <v>19.310400000000001</v>
      </c>
      <c r="H19" s="22">
        <f>F19+G19</f>
        <v>140.00040000000001</v>
      </c>
      <c r="I19" s="25" t="s">
        <v>15</v>
      </c>
      <c r="J19" s="61" t="s">
        <v>16</v>
      </c>
      <c r="K19" s="31" t="s">
        <v>17</v>
      </c>
    </row>
    <row r="20" spans="1:11" s="27" customFormat="1" ht="30" x14ac:dyDescent="0.25">
      <c r="A20" s="33">
        <v>44085</v>
      </c>
      <c r="B20" s="77">
        <v>2121</v>
      </c>
      <c r="C20" s="35" t="s">
        <v>427</v>
      </c>
      <c r="D20" s="30" t="s">
        <v>251</v>
      </c>
      <c r="E20" s="39" t="s">
        <v>467</v>
      </c>
      <c r="F20" s="32">
        <v>1560.35</v>
      </c>
      <c r="G20" s="23">
        <f>F20*0.16</f>
        <v>249.65599999999998</v>
      </c>
      <c r="H20" s="22">
        <f>F20+G20</f>
        <v>1810.0059999999999</v>
      </c>
      <c r="I20" s="25" t="s">
        <v>15</v>
      </c>
      <c r="J20" s="61" t="s">
        <v>16</v>
      </c>
      <c r="K20" s="31" t="s">
        <v>17</v>
      </c>
    </row>
    <row r="21" spans="1:11" s="27" customFormat="1" ht="30" x14ac:dyDescent="0.25">
      <c r="A21" s="33">
        <v>44085</v>
      </c>
      <c r="B21" s="77">
        <v>2612</v>
      </c>
      <c r="C21" s="68" t="s">
        <v>41</v>
      </c>
      <c r="D21" s="30" t="s">
        <v>42</v>
      </c>
      <c r="E21" s="30" t="s">
        <v>43</v>
      </c>
      <c r="F21" s="83">
        <v>3448.275862</v>
      </c>
      <c r="G21" s="23">
        <f>F21*0.16</f>
        <v>551.72413791999998</v>
      </c>
      <c r="H21" s="22">
        <f>F21+G21</f>
        <v>3999.9999999199999</v>
      </c>
      <c r="I21" s="25" t="s">
        <v>15</v>
      </c>
      <c r="J21" s="61" t="s">
        <v>16</v>
      </c>
      <c r="K21" s="31" t="s">
        <v>17</v>
      </c>
    </row>
    <row r="22" spans="1:11" s="27" customFormat="1" ht="30" x14ac:dyDescent="0.25">
      <c r="A22" s="33">
        <v>44085</v>
      </c>
      <c r="B22" s="39">
        <v>2391</v>
      </c>
      <c r="C22" s="70" t="s">
        <v>451</v>
      </c>
      <c r="D22" s="39" t="s">
        <v>39</v>
      </c>
      <c r="E22" s="39" t="s">
        <v>493</v>
      </c>
      <c r="F22" s="99">
        <v>1210.8</v>
      </c>
      <c r="G22" s="23">
        <f>F22*0.16</f>
        <v>193.72800000000001</v>
      </c>
      <c r="H22" s="22">
        <f>F22+G22</f>
        <v>1404.528</v>
      </c>
      <c r="I22" s="25" t="s">
        <v>15</v>
      </c>
      <c r="J22" s="61" t="s">
        <v>16</v>
      </c>
      <c r="K22" s="31" t="s">
        <v>17</v>
      </c>
    </row>
    <row r="23" spans="1:11" s="27" customFormat="1" ht="30" x14ac:dyDescent="0.25">
      <c r="A23" s="33">
        <v>44088</v>
      </c>
      <c r="B23" s="104">
        <v>3551</v>
      </c>
      <c r="C23" s="30" t="s">
        <v>441</v>
      </c>
      <c r="D23" s="30" t="s">
        <v>442</v>
      </c>
      <c r="E23" s="30" t="s">
        <v>466</v>
      </c>
      <c r="F23" s="32">
        <v>5835</v>
      </c>
      <c r="G23" s="23">
        <f>F23*0.16</f>
        <v>933.6</v>
      </c>
      <c r="H23" s="22">
        <f>F23+G23</f>
        <v>6768.6</v>
      </c>
      <c r="I23" s="25" t="s">
        <v>15</v>
      </c>
      <c r="J23" s="61" t="s">
        <v>16</v>
      </c>
      <c r="K23" s="31" t="s">
        <v>17</v>
      </c>
    </row>
    <row r="24" spans="1:11" s="27" customFormat="1" ht="30" x14ac:dyDescent="0.25">
      <c r="A24" s="33">
        <v>44088</v>
      </c>
      <c r="B24" s="104">
        <v>2391</v>
      </c>
      <c r="C24" s="30" t="s">
        <v>468</v>
      </c>
      <c r="D24" s="30" t="s">
        <v>469</v>
      </c>
      <c r="E24" s="30" t="s">
        <v>470</v>
      </c>
      <c r="F24" s="83">
        <v>100.49</v>
      </c>
      <c r="G24" s="23">
        <f>F24*0.16</f>
        <v>16.078399999999998</v>
      </c>
      <c r="H24" s="22">
        <f>F24+G24</f>
        <v>116.5684</v>
      </c>
      <c r="I24" s="25" t="s">
        <v>15</v>
      </c>
      <c r="J24" s="61" t="s">
        <v>16</v>
      </c>
      <c r="K24" s="31" t="s">
        <v>17</v>
      </c>
    </row>
    <row r="25" spans="1:11" s="27" customFormat="1" ht="30" x14ac:dyDescent="0.25">
      <c r="A25" s="33">
        <v>44088</v>
      </c>
      <c r="B25" s="85">
        <v>2391</v>
      </c>
      <c r="C25" s="30" t="s">
        <v>353</v>
      </c>
      <c r="D25" s="30" t="s">
        <v>354</v>
      </c>
      <c r="E25" s="30" t="s">
        <v>462</v>
      </c>
      <c r="F25" s="83">
        <v>273.27586200000002</v>
      </c>
      <c r="G25" s="23">
        <f>F25*0.16</f>
        <v>43.724137920000004</v>
      </c>
      <c r="H25" s="22">
        <f>F25+G25</f>
        <v>316.99999992000005</v>
      </c>
      <c r="I25" s="25" t="s">
        <v>15</v>
      </c>
      <c r="J25" s="61" t="s">
        <v>16</v>
      </c>
      <c r="K25" s="31" t="s">
        <v>17</v>
      </c>
    </row>
    <row r="26" spans="1:11" s="27" customFormat="1" ht="30" x14ac:dyDescent="0.25">
      <c r="A26" s="33">
        <v>44089</v>
      </c>
      <c r="B26" s="77">
        <v>2391</v>
      </c>
      <c r="C26" s="68" t="s">
        <v>471</v>
      </c>
      <c r="D26" s="30" t="s">
        <v>207</v>
      </c>
      <c r="E26" s="30" t="s">
        <v>472</v>
      </c>
      <c r="F26" s="83">
        <v>13189.68</v>
      </c>
      <c r="G26" s="23">
        <f>F26*0.16</f>
        <v>2110.3488000000002</v>
      </c>
      <c r="H26" s="22">
        <f>F26+G26</f>
        <v>15300.0288</v>
      </c>
      <c r="I26" s="25" t="s">
        <v>15</v>
      </c>
      <c r="J26" s="61" t="s">
        <v>16</v>
      </c>
      <c r="K26" s="31" t="s">
        <v>17</v>
      </c>
    </row>
    <row r="27" spans="1:11" s="27" customFormat="1" ht="30" x14ac:dyDescent="0.25">
      <c r="A27" s="33">
        <v>44091</v>
      </c>
      <c r="B27" s="77">
        <v>3531</v>
      </c>
      <c r="C27" s="68" t="s">
        <v>473</v>
      </c>
      <c r="D27" s="30" t="s">
        <v>154</v>
      </c>
      <c r="E27" s="30" t="s">
        <v>474</v>
      </c>
      <c r="F27" s="82">
        <v>3340</v>
      </c>
      <c r="G27" s="23">
        <f>F27*0.16</f>
        <v>534.4</v>
      </c>
      <c r="H27" s="22">
        <f>F27+G27</f>
        <v>3874.4</v>
      </c>
      <c r="I27" s="25" t="s">
        <v>15</v>
      </c>
      <c r="J27" s="61" t="s">
        <v>16</v>
      </c>
      <c r="K27" s="31" t="s">
        <v>17</v>
      </c>
    </row>
    <row r="28" spans="1:11" s="27" customFormat="1" ht="30" x14ac:dyDescent="0.25">
      <c r="A28" s="33">
        <v>44091</v>
      </c>
      <c r="B28" s="104">
        <v>2391</v>
      </c>
      <c r="C28" s="30" t="s">
        <v>460</v>
      </c>
      <c r="D28" s="30" t="s">
        <v>461</v>
      </c>
      <c r="E28" s="30" t="s">
        <v>475</v>
      </c>
      <c r="F28" s="82">
        <v>4181.8965500000004</v>
      </c>
      <c r="G28" s="23">
        <f>F28*0.16</f>
        <v>669.10344800000007</v>
      </c>
      <c r="H28" s="22">
        <f>F28+G28</f>
        <v>4850.9999980000002</v>
      </c>
      <c r="I28" s="25" t="s">
        <v>15</v>
      </c>
      <c r="J28" s="61" t="s">
        <v>16</v>
      </c>
      <c r="K28" s="31" t="s">
        <v>17</v>
      </c>
    </row>
    <row r="29" spans="1:11" s="27" customFormat="1" ht="30" x14ac:dyDescent="0.25">
      <c r="A29" s="33">
        <v>44095</v>
      </c>
      <c r="B29" s="77">
        <v>3531</v>
      </c>
      <c r="C29" s="68" t="s">
        <v>241</v>
      </c>
      <c r="D29" s="30" t="s">
        <v>242</v>
      </c>
      <c r="E29" s="30" t="s">
        <v>476</v>
      </c>
      <c r="F29" s="82">
        <v>3290</v>
      </c>
      <c r="G29" s="23">
        <f>F29*0.16</f>
        <v>526.4</v>
      </c>
      <c r="H29" s="22">
        <f>F29+G29</f>
        <v>3816.4</v>
      </c>
      <c r="I29" s="25" t="s">
        <v>15</v>
      </c>
      <c r="J29" s="61" t="s">
        <v>16</v>
      </c>
      <c r="K29" s="31" t="s">
        <v>17</v>
      </c>
    </row>
    <row r="30" spans="1:11" s="27" customFormat="1" ht="30" x14ac:dyDescent="0.25">
      <c r="A30" s="33">
        <v>44096</v>
      </c>
      <c r="B30" s="85">
        <v>2391</v>
      </c>
      <c r="C30" s="30" t="s">
        <v>477</v>
      </c>
      <c r="D30" s="30" t="s">
        <v>478</v>
      </c>
      <c r="E30" s="30" t="s">
        <v>479</v>
      </c>
      <c r="F30" s="32">
        <v>595.69000000000005</v>
      </c>
      <c r="G30" s="23">
        <f>F30*0.16</f>
        <v>95.310400000000016</v>
      </c>
      <c r="H30" s="22">
        <f>F30+G30</f>
        <v>691.00040000000013</v>
      </c>
      <c r="I30" s="25" t="s">
        <v>15</v>
      </c>
      <c r="J30" s="61" t="s">
        <v>16</v>
      </c>
      <c r="K30" s="31" t="s">
        <v>17</v>
      </c>
    </row>
    <row r="31" spans="1:11" s="27" customFormat="1" ht="30" x14ac:dyDescent="0.25">
      <c r="A31" s="33">
        <v>44097</v>
      </c>
      <c r="B31" s="77">
        <v>2391</v>
      </c>
      <c r="C31" s="70" t="s">
        <v>59</v>
      </c>
      <c r="D31" s="39" t="s">
        <v>60</v>
      </c>
      <c r="E31" s="39" t="s">
        <v>480</v>
      </c>
      <c r="F31" s="81">
        <v>4320</v>
      </c>
      <c r="G31" s="23">
        <f>F31*0.16</f>
        <v>691.2</v>
      </c>
      <c r="H31" s="22">
        <f>F31+G31</f>
        <v>5011.2</v>
      </c>
      <c r="I31" s="25" t="s">
        <v>15</v>
      </c>
      <c r="J31" s="61" t="s">
        <v>16</v>
      </c>
      <c r="K31" s="31" t="s">
        <v>17</v>
      </c>
    </row>
    <row r="32" spans="1:11" s="27" customFormat="1" ht="30" x14ac:dyDescent="0.25">
      <c r="A32" s="33">
        <v>44097</v>
      </c>
      <c r="B32" s="104">
        <v>2391</v>
      </c>
      <c r="C32" s="30" t="s">
        <v>80</v>
      </c>
      <c r="D32" s="30" t="s">
        <v>329</v>
      </c>
      <c r="E32" s="30" t="s">
        <v>481</v>
      </c>
      <c r="F32" s="81">
        <v>965.52</v>
      </c>
      <c r="G32" s="23">
        <f>F32*0.16</f>
        <v>154.48320000000001</v>
      </c>
      <c r="H32" s="22">
        <f>F32+G32</f>
        <v>1120.0032000000001</v>
      </c>
      <c r="I32" s="25" t="s">
        <v>15</v>
      </c>
      <c r="J32" s="61" t="s">
        <v>16</v>
      </c>
      <c r="K32" s="31" t="s">
        <v>17</v>
      </c>
    </row>
    <row r="33" spans="1:11" s="27" customFormat="1" ht="30" x14ac:dyDescent="0.25">
      <c r="A33" s="33">
        <v>44098</v>
      </c>
      <c r="B33" s="89">
        <v>2612</v>
      </c>
      <c r="C33" s="70" t="s">
        <v>41</v>
      </c>
      <c r="D33" s="39" t="s">
        <v>42</v>
      </c>
      <c r="E33" s="39" t="s">
        <v>43</v>
      </c>
      <c r="F33" s="83">
        <v>3448.275862</v>
      </c>
      <c r="G33" s="23">
        <f>F33*0.16</f>
        <v>551.72413791999998</v>
      </c>
      <c r="H33" s="22">
        <f>F33+G33</f>
        <v>3999.9999999199999</v>
      </c>
      <c r="I33" s="25" t="s">
        <v>15</v>
      </c>
      <c r="J33" s="61" t="s">
        <v>16</v>
      </c>
      <c r="K33" s="31" t="s">
        <v>17</v>
      </c>
    </row>
    <row r="34" spans="1:11" ht="30" x14ac:dyDescent="0.25">
      <c r="A34" s="33">
        <v>44102</v>
      </c>
      <c r="B34" s="103">
        <v>2391</v>
      </c>
      <c r="C34" s="70" t="s">
        <v>156</v>
      </c>
      <c r="D34" s="39" t="s">
        <v>482</v>
      </c>
      <c r="E34" s="39" t="s">
        <v>483</v>
      </c>
      <c r="F34" s="99">
        <v>1800</v>
      </c>
      <c r="G34" s="23">
        <f>F34*0.16</f>
        <v>288</v>
      </c>
      <c r="H34" s="22">
        <f>F34+G34</f>
        <v>2088</v>
      </c>
      <c r="I34" s="25" t="s">
        <v>15</v>
      </c>
      <c r="J34" s="61" t="s">
        <v>16</v>
      </c>
      <c r="K34" s="31" t="s">
        <v>17</v>
      </c>
    </row>
    <row r="35" spans="1:11" ht="30" x14ac:dyDescent="0.25">
      <c r="A35" s="48">
        <v>44104</v>
      </c>
      <c r="B35" s="105">
        <v>3551</v>
      </c>
      <c r="C35" s="72" t="s">
        <v>143</v>
      </c>
      <c r="D35" s="50" t="s">
        <v>144</v>
      </c>
      <c r="E35" s="50" t="s">
        <v>484</v>
      </c>
      <c r="F35" s="106">
        <v>2371.48</v>
      </c>
      <c r="G35" s="100">
        <f>F35*0.16</f>
        <v>379.43680000000001</v>
      </c>
      <c r="H35" s="51">
        <f>F35+G35</f>
        <v>2750.9168</v>
      </c>
      <c r="I35" s="101" t="s">
        <v>15</v>
      </c>
      <c r="J35" s="65" t="s">
        <v>16</v>
      </c>
      <c r="K35" s="54" t="s">
        <v>17</v>
      </c>
    </row>
    <row r="38" spans="1:11" x14ac:dyDescent="0.25">
      <c r="F38" s="11">
        <f>SUM(F9:F37)</f>
        <v>99967.445515668966</v>
      </c>
      <c r="G38" s="11">
        <f>SUM(G9:G35)</f>
        <v>15994.791282507036</v>
      </c>
      <c r="H38" s="91">
        <f>SUM(H9:H35)</f>
        <v>115962.23679817599</v>
      </c>
    </row>
  </sheetData>
  <sortState ref="A10:K35">
    <sortCondition ref="A10:A35"/>
  </sortState>
  <mergeCells count="2">
    <mergeCell ref="C3:G3"/>
    <mergeCell ref="D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2020-05-12T18:50:58Z</dcterms:created>
  <dcterms:modified xsi:type="dcterms:W3CDTF">2021-09-10T21:43:16Z</dcterms:modified>
</cp:coreProperties>
</file>